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\Desktop\меню для фудд\"/>
    </mc:Choice>
  </mc:AlternateContent>
  <bookViews>
    <workbookView xWindow="0" yWindow="0" windowWidth="28800" windowHeight="12345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A100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H282" i="1" l="1"/>
  <c r="H292" i="1"/>
  <c r="G292" i="1"/>
  <c r="F282" i="1"/>
  <c r="F292" i="1"/>
  <c r="B293" i="1"/>
  <c r="A293" i="1"/>
  <c r="L292" i="1"/>
  <c r="J292" i="1"/>
  <c r="I292" i="1"/>
  <c r="L282" i="1"/>
  <c r="J282" i="1"/>
  <c r="I282" i="1"/>
  <c r="G282" i="1"/>
  <c r="B274" i="1"/>
  <c r="A274" i="1"/>
  <c r="L273" i="1"/>
  <c r="J273" i="1"/>
  <c r="I273" i="1"/>
  <c r="H273" i="1"/>
  <c r="G273" i="1"/>
  <c r="F273" i="1"/>
  <c r="L263" i="1"/>
  <c r="L274" i="1" s="1"/>
  <c r="J263" i="1"/>
  <c r="J274" i="1" s="1"/>
  <c r="I263" i="1"/>
  <c r="H263" i="1"/>
  <c r="G263" i="1"/>
  <c r="F263" i="1"/>
  <c r="B255" i="1"/>
  <c r="A255" i="1"/>
  <c r="L254" i="1"/>
  <c r="J254" i="1"/>
  <c r="I254" i="1"/>
  <c r="H254" i="1"/>
  <c r="G254" i="1"/>
  <c r="F254" i="1"/>
  <c r="L244" i="1"/>
  <c r="J244" i="1"/>
  <c r="I244" i="1"/>
  <c r="H244" i="1"/>
  <c r="G244" i="1"/>
  <c r="F244" i="1"/>
  <c r="B236" i="1"/>
  <c r="A236" i="1"/>
  <c r="L235" i="1"/>
  <c r="J235" i="1"/>
  <c r="I235" i="1"/>
  <c r="H235" i="1"/>
  <c r="G235" i="1"/>
  <c r="F235" i="1"/>
  <c r="L225" i="1"/>
  <c r="L236" i="1" s="1"/>
  <c r="J225" i="1"/>
  <c r="I225" i="1"/>
  <c r="H225" i="1"/>
  <c r="G225" i="1"/>
  <c r="G236" i="1" s="1"/>
  <c r="F225" i="1"/>
  <c r="B217" i="1"/>
  <c r="A217" i="1"/>
  <c r="B198" i="1"/>
  <c r="A198" i="1"/>
  <c r="F206" i="1"/>
  <c r="F216" i="1"/>
  <c r="H293" i="1" l="1"/>
  <c r="J293" i="1"/>
  <c r="G293" i="1"/>
  <c r="G274" i="1"/>
  <c r="G255" i="1"/>
  <c r="L255" i="1"/>
  <c r="J255" i="1"/>
  <c r="J236" i="1"/>
  <c r="H236" i="1"/>
  <c r="H255" i="1"/>
  <c r="H274" i="1"/>
  <c r="I236" i="1"/>
  <c r="I255" i="1"/>
  <c r="I274" i="1"/>
  <c r="I293" i="1"/>
  <c r="L293" i="1"/>
  <c r="F274" i="1"/>
  <c r="F236" i="1"/>
  <c r="F293" i="1"/>
  <c r="F255" i="1"/>
  <c r="F217" i="1"/>
  <c r="L216" i="1"/>
  <c r="J216" i="1"/>
  <c r="I216" i="1"/>
  <c r="H216" i="1"/>
  <c r="G216" i="1"/>
  <c r="L206" i="1"/>
  <c r="J206" i="1"/>
  <c r="I206" i="1"/>
  <c r="H206" i="1"/>
  <c r="G206" i="1"/>
  <c r="F197" i="1"/>
  <c r="H217" i="1" l="1"/>
  <c r="J217" i="1"/>
  <c r="G217" i="1"/>
  <c r="I217" i="1"/>
  <c r="L217" i="1"/>
  <c r="L197" i="1"/>
  <c r="J197" i="1"/>
  <c r="I197" i="1"/>
  <c r="H197" i="1"/>
  <c r="G197" i="1"/>
  <c r="A188" i="1"/>
  <c r="L187" i="1"/>
  <c r="J187" i="1"/>
  <c r="J198" i="1" s="1"/>
  <c r="I187" i="1"/>
  <c r="I198" i="1" s="1"/>
  <c r="H187" i="1"/>
  <c r="G187" i="1"/>
  <c r="F187" i="1"/>
  <c r="F198" i="1" s="1"/>
  <c r="B178" i="1"/>
  <c r="A178" i="1"/>
  <c r="L177" i="1"/>
  <c r="J177" i="1"/>
  <c r="I177" i="1"/>
  <c r="H177" i="1"/>
  <c r="G177" i="1"/>
  <c r="F177" i="1"/>
  <c r="A168" i="1"/>
  <c r="L167" i="1"/>
  <c r="J167" i="1"/>
  <c r="I167" i="1"/>
  <c r="H167" i="1"/>
  <c r="G167" i="1"/>
  <c r="F167" i="1"/>
  <c r="B159" i="1"/>
  <c r="A159" i="1"/>
  <c r="L158" i="1"/>
  <c r="J158" i="1"/>
  <c r="I158" i="1"/>
  <c r="H158" i="1"/>
  <c r="G158" i="1"/>
  <c r="F158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F138" i="1"/>
  <c r="A129" i="1"/>
  <c r="L128" i="1"/>
  <c r="J128" i="1"/>
  <c r="J139" i="1" s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H198" i="1" l="1"/>
  <c r="G198" i="1"/>
  <c r="L198" i="1"/>
  <c r="L178" i="1"/>
  <c r="I178" i="1"/>
  <c r="L159" i="1"/>
  <c r="H159" i="1"/>
  <c r="G159" i="1"/>
  <c r="I139" i="1"/>
  <c r="H139" i="1"/>
  <c r="G139" i="1"/>
  <c r="F139" i="1"/>
  <c r="L119" i="1"/>
  <c r="J119" i="1"/>
  <c r="G119" i="1"/>
  <c r="L139" i="1"/>
  <c r="H178" i="1"/>
  <c r="J178" i="1"/>
  <c r="F119" i="1"/>
  <c r="F178" i="1"/>
  <c r="I119" i="1"/>
  <c r="F159" i="1"/>
  <c r="G178" i="1"/>
  <c r="J159" i="1"/>
  <c r="J294" i="1" s="1"/>
  <c r="I159" i="1"/>
  <c r="I294" i="1" l="1"/>
  <c r="F294" i="1"/>
  <c r="G294" i="1"/>
  <c r="H294" i="1"/>
  <c r="L99" i="1" l="1"/>
  <c r="L100" i="1"/>
  <c r="L42" i="1"/>
  <c r="L43" i="1"/>
  <c r="L294" i="1"/>
  <c r="L61" i="1"/>
  <c r="L62" i="1"/>
  <c r="L80" i="1"/>
  <c r="L81" i="1"/>
  <c r="L24" i="1"/>
  <c r="L23" i="1"/>
</calcChain>
</file>

<file path=xl/sharedStrings.xml><?xml version="1.0" encoding="utf-8"?>
<sst xmlns="http://schemas.openxmlformats.org/spreadsheetml/2006/main" count="578" uniqueCount="226">
  <si>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</si>
  <si>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</si>
  <si>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</si>
  <si>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</si>
  <si>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</si>
  <si>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</si>
  <si>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</si>
  <si>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</si>
  <si>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</si>
  <si>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</si>
  <si>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</si>
  <si>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</si>
  <si>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</si>
  <si>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</si>
  <si>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</si>
  <si>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</si>
  <si>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</si>
  <si>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</si>
  <si>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</si>
  <si>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</si>
  <si>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</si>
  <si>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</si>
  <si>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</si>
  <si>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</si>
  <si>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</si>
  <si>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</si>
  <si>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</si>
  <si>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</si>
  <si>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</si>
  <si>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</si>
  <si>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</si>
  <si>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</si>
  <si>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</si>
  <si>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</si>
  <si>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</si>
  <si>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</si>
  <si>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</si>
  <si>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</si>
  <si>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</si>
  <si>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жидкая с маслом</t>
  </si>
  <si>
    <t>№311-2004</t>
  </si>
  <si>
    <t>Чай с сахаром</t>
  </si>
  <si>
    <t>№685-2004</t>
  </si>
  <si>
    <t>Хлеб ржаной</t>
  </si>
  <si>
    <t>№458-2006</t>
  </si>
  <si>
    <t>Бутерброд с джемом</t>
  </si>
  <si>
    <t>№2-2004</t>
  </si>
  <si>
    <t>Яйцо отварное</t>
  </si>
  <si>
    <t>№300-2013</t>
  </si>
  <si>
    <t>Салат из свежих помидоров с кукурузой консервированной</t>
  </si>
  <si>
    <t>№23-2013</t>
  </si>
  <si>
    <t>Рассольник "Домашний" с мясом со сметаной</t>
  </si>
  <si>
    <t>№131-204</t>
  </si>
  <si>
    <t>Горбуша в морковной корочке с маслом</t>
  </si>
  <si>
    <t>№3/7-2011</t>
  </si>
  <si>
    <t>Пюре картофельное</t>
  </si>
  <si>
    <t>№520-2004</t>
  </si>
  <si>
    <t>№505-2013</t>
  </si>
  <si>
    <t>Хлеб пшеничный</t>
  </si>
  <si>
    <t>№498-2004, №516-2004</t>
  </si>
  <si>
    <t>Чай с лимоном</t>
  </si>
  <si>
    <t>№686-2004</t>
  </si>
  <si>
    <t>Бутерброд с сыром</t>
  </si>
  <si>
    <t>№3-2004</t>
  </si>
  <si>
    <t>Салат с помидорами, огурцами и луком</t>
  </si>
  <si>
    <t>№35-2006</t>
  </si>
  <si>
    <t>Суп гороховый с гренками, с мясом</t>
  </si>
  <si>
    <t>№139-2004</t>
  </si>
  <si>
    <t>Зразы рубленные из мяса, запеченные</t>
  </si>
  <si>
    <t>№457-2004</t>
  </si>
  <si>
    <t>Рагу из овощей с кабачками</t>
  </si>
  <si>
    <t>№54-24г-2020</t>
  </si>
  <si>
    <t>Сок в ассортименте</t>
  </si>
  <si>
    <t>№518-2013</t>
  </si>
  <si>
    <t>Запеканка "Царская" из творога с молоком сгущенным</t>
  </si>
  <si>
    <t>№10/5-2011</t>
  </si>
  <si>
    <t>Бутерброд с маслом</t>
  </si>
  <si>
    <t>№1-2004</t>
  </si>
  <si>
    <t>Какао с молоком</t>
  </si>
  <si>
    <t>№642-1996</t>
  </si>
  <si>
    <t>Огурец свежий в нарезке</t>
  </si>
  <si>
    <t>№70-2006</t>
  </si>
  <si>
    <t>Борщ с капустой и картофелем с мясом, со сметаной</t>
  </si>
  <si>
    <t>№110-2004</t>
  </si>
  <si>
    <t>Ежики из мяса (свинина и говядина) с рисом, с соусом</t>
  </si>
  <si>
    <t>№390-2013</t>
  </si>
  <si>
    <t>Каша гречневая вязкая</t>
  </si>
  <si>
    <t>№510-2004</t>
  </si>
  <si>
    <t>№638-2004</t>
  </si>
  <si>
    <t>Омлет натуральный с маслом</t>
  </si>
  <si>
    <t>№284-1996</t>
  </si>
  <si>
    <t>Бутерброд горячий с сыром и помидорами</t>
  </si>
  <si>
    <t>№10-2004</t>
  </si>
  <si>
    <t>Чай со смородиной и сахаром</t>
  </si>
  <si>
    <t>№54-6гн-2020,2021</t>
  </si>
  <si>
    <t>Йогурт молочный полужирный в индивидуальной упаковке</t>
  </si>
  <si>
    <t>Винегрет овощной</t>
  </si>
  <si>
    <t>№71-2004</t>
  </si>
  <si>
    <t>Суп-лапша с помидорами по-казачьи, с мясом</t>
  </si>
  <si>
    <t>№149-1995</t>
  </si>
  <si>
    <t>Котлета из мяса (свинина мясная и говядина)</t>
  </si>
  <si>
    <t>№451-2004</t>
  </si>
  <si>
    <t>Сложный гарнир (капуста тушеная, пюре картофельное)</t>
  </si>
  <si>
    <t>№534-2004, 520-2004</t>
  </si>
  <si>
    <t>№585-1996</t>
  </si>
  <si>
    <t>Кофейный напиток</t>
  </si>
  <si>
    <t>№690-2004</t>
  </si>
  <si>
    <t>Фрукт в ассортименте</t>
  </si>
  <si>
    <t>Салат из белокачанной капусты с помидорами и гоурцами</t>
  </si>
  <si>
    <t>№54-6з-2020</t>
  </si>
  <si>
    <t>Свекольник с мясом со сметаной</t>
  </si>
  <si>
    <t>№34-2004</t>
  </si>
  <si>
    <t>Бефстроганов</t>
  </si>
  <si>
    <t>№423-2004</t>
  </si>
  <si>
    <t>Рис припущенный</t>
  </si>
  <si>
    <t>№512-2004</t>
  </si>
  <si>
    <t>№705-2004</t>
  </si>
  <si>
    <t>Директор МБОУ СОШ п.Зеленоборск</t>
  </si>
  <si>
    <t>О.М.Калугина</t>
  </si>
  <si>
    <t>Каша манная молочная с маслом</t>
  </si>
  <si>
    <t>№250-2013</t>
  </si>
  <si>
    <t>Шоколадный напиток</t>
  </si>
  <si>
    <t>№621-2013</t>
  </si>
  <si>
    <t>Суп рыбный с крупой</t>
  </si>
  <si>
    <t>Запеканка картофельная с мясом отварным, с маслом</t>
  </si>
  <si>
    <t>№157,-2004</t>
  </si>
  <si>
    <t>№513-2013</t>
  </si>
  <si>
    <t>Салат из свежих помидоров и огурцов</t>
  </si>
  <si>
    <t>№20-2004</t>
  </si>
  <si>
    <t>Борщ "Сибирский" с фрикадельками со сметаной</t>
  </si>
  <si>
    <t>№111-2004</t>
  </si>
  <si>
    <t>Шницель из мяса (свинина мясная и говядина)</t>
  </si>
  <si>
    <t>Булгур припущенный</t>
  </si>
  <si>
    <t>№54-22г-2020,2021</t>
  </si>
  <si>
    <t>№511-2013</t>
  </si>
  <si>
    <t>Салат из свежих огурцов с зеленым горошком</t>
  </si>
  <si>
    <t>№8-2013</t>
  </si>
  <si>
    <t>Щи из свежей капусты с картофелем с мясом со сметаной</t>
  </si>
  <si>
    <t>№142-2013</t>
  </si>
  <si>
    <t>Мясо тушеное</t>
  </si>
  <si>
    <t>№363-2013</t>
  </si>
  <si>
    <t>Макаронные изделия отварные</t>
  </si>
  <si>
    <t>№516-2004</t>
  </si>
  <si>
    <t>Компот из ягод + Витамин С</t>
  </si>
  <si>
    <t>Компот из кураги + Витамин С</t>
  </si>
  <si>
    <t>Салат из свежих помидоров</t>
  </si>
  <si>
    <t>№22-2013</t>
  </si>
  <si>
    <t>Суп картофельный с крупой, с мясом</t>
  </si>
  <si>
    <t>№16/2-2011</t>
  </si>
  <si>
    <t>Котлета по-Волжски</t>
  </si>
  <si>
    <t>№46-2006</t>
  </si>
  <si>
    <t>Рагу овощное</t>
  </si>
  <si>
    <t>№541-2004</t>
  </si>
  <si>
    <t>Кисель из свежих ягод + Витамин С</t>
  </si>
  <si>
    <t>Хлеб рж</t>
  </si>
  <si>
    <t>Салат витаминный</t>
  </si>
  <si>
    <t>№2-2013</t>
  </si>
  <si>
    <t>Биточки из мяса (свинина мясная и говядина)</t>
  </si>
  <si>
    <t>Напиток из шиповника + Витамин С</t>
  </si>
  <si>
    <t>№260-2013</t>
  </si>
  <si>
    <t>Борщ с капустой и картофелем с мясом со сметаной</t>
  </si>
  <si>
    <t>Колобки мясо-картофельные с соусом</t>
  </si>
  <si>
    <t>№316-2006</t>
  </si>
  <si>
    <t>№547-22г-2020,2021</t>
  </si>
  <si>
    <t>Компот из сухофруктов + Витамин С</t>
  </si>
  <si>
    <t>№639-2004</t>
  </si>
  <si>
    <t>№496-2004,516-2004</t>
  </si>
  <si>
    <t>№148-2013</t>
  </si>
  <si>
    <t>Суп из овощей с фасолью с мясом</t>
  </si>
  <si>
    <t>№144-2004</t>
  </si>
  <si>
    <t>Тефтели из мяса с соусом (свинина мясная и говядина)</t>
  </si>
  <si>
    <t>90/50</t>
  </si>
  <si>
    <t>№461-2004</t>
  </si>
  <si>
    <t>Суфле творожное с молоком сгущенным</t>
  </si>
  <si>
    <t>№365-2004</t>
  </si>
  <si>
    <t>Котлеты рыбные любительские с маслом</t>
  </si>
  <si>
    <t>№346-2013</t>
  </si>
  <si>
    <t>Компот из ягод и яблок + Витамин С</t>
  </si>
  <si>
    <t>№460-2004, 510-2004</t>
  </si>
  <si>
    <t>Салат из свеклы с яблоками и зеленым горошком</t>
  </si>
  <si>
    <t>№60-2013</t>
  </si>
  <si>
    <t>№149-1996</t>
  </si>
  <si>
    <t>Биточки по-белорусски</t>
  </si>
  <si>
    <t>№467-2004</t>
  </si>
  <si>
    <t>Компот из урюка + Витамин С</t>
  </si>
  <si>
    <t>Бутерброд с маслом сыром</t>
  </si>
  <si>
    <t>№1,3-2004</t>
  </si>
  <si>
    <t>№9/7-2011, 520-2004</t>
  </si>
  <si>
    <t>Рассольник "Ленинградский" с мясом и сметаной</t>
  </si>
  <si>
    <t>№129-1996</t>
  </si>
  <si>
    <t>Рулет с луком и яйцом</t>
  </si>
  <si>
    <t>№458-2004</t>
  </si>
  <si>
    <t>Рагу из овощей</t>
  </si>
  <si>
    <t>№224-2004</t>
  </si>
  <si>
    <t>Компот из свежих плодов + Витамин С</t>
  </si>
  <si>
    <t>бутерброд</t>
  </si>
  <si>
    <t>яйцо</t>
  </si>
  <si>
    <t>йогурт</t>
  </si>
  <si>
    <t>Азу, овощи на подгарнировку (помидоры)</t>
  </si>
  <si>
    <t>№364-2013, 106-2013</t>
  </si>
  <si>
    <t>Бутерброд с сыром, яйца вареные</t>
  </si>
  <si>
    <t>№3-2004,30-2013</t>
  </si>
  <si>
    <t>№406-2013, 15/1-2011</t>
  </si>
  <si>
    <t>Бутерброд с маслом, яйца вареные</t>
  </si>
  <si>
    <t>№1-2004, 30-2013</t>
  </si>
  <si>
    <t>конд.изд</t>
  </si>
  <si>
    <t>Мандарин</t>
  </si>
  <si>
    <t>Биточки из птицы с макаронными изделиями</t>
  </si>
  <si>
    <t>Яблоко</t>
  </si>
  <si>
    <t>Банан</t>
  </si>
  <si>
    <t>Котлета особая с пюре картофельным, с подгарнировкой (помидоры</t>
  </si>
  <si>
    <t>Котлеты по-хлыновски с каша гречневой с подгарнировкой</t>
  </si>
  <si>
    <t>Груши</t>
  </si>
  <si>
    <t>Плов из птицы, с подгарнировкой (огурцы)</t>
  </si>
  <si>
    <t>Каша молочная "Дружба" с маслом</t>
  </si>
  <si>
    <t>кон.изделия</t>
  </si>
  <si>
    <t>Печенье</t>
  </si>
  <si>
    <t>молочный продукт</t>
  </si>
  <si>
    <t>Рулет из мяса с яйцом с кашей гречневой</t>
  </si>
  <si>
    <t>Вафли в промышленной упаковке</t>
  </si>
  <si>
    <t>Вершинки рыбные с маслом с пюре картофельным</t>
  </si>
  <si>
    <t>Бутерброд горячий с сыром</t>
  </si>
  <si>
    <t>№452-2004, 520-2004, 106-2013</t>
  </si>
  <si>
    <t>№454-2004, 510-2004, 15/1-2011</t>
  </si>
  <si>
    <t>Яблоки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</si>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</sst>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view="pageBreakPreview" zoomScale="73" zoomScaleNormal="80" zoomScaleSheetLayoutView="73" workbookViewId="0">
      <pane xSplit="4" ySplit="5" topLeftCell="E249" activePane="bottomRight" state="frozen"/>
      <selection pane="topRight" activeCell="E1" sqref="E1"/>
      <selection pane="bottomLeft" activeCell="A6" sqref="A6"/>
      <selection pane="bottomRight" activeCell="H266" sqref="H2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117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6.4</v>
      </c>
      <c r="H6" s="40">
        <v>7.2</v>
      </c>
      <c r="I6" s="40">
        <v>25.5</v>
      </c>
      <c r="J6" s="40">
        <v>192</v>
      </c>
      <c r="K6" s="41" t="s">
        <v>40</v>
      </c>
      <c r="L6" s="40">
        <v>22.29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42</v>
      </c>
      <c r="L8" s="43">
        <v>1.88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1.54</v>
      </c>
    </row>
    <row r="10" spans="1:12" ht="25.5" x14ac:dyDescent="0.25">
      <c r="A10" s="23"/>
      <c r="B10" s="15"/>
      <c r="C10" s="11"/>
      <c r="D10" s="7" t="s">
        <v>24</v>
      </c>
      <c r="E10" s="42"/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44" t="s">
        <v>44</v>
      </c>
      <c r="L10" s="43">
        <v>20.5</v>
      </c>
    </row>
    <row r="11" spans="1:12" ht="15" x14ac:dyDescent="0.25">
      <c r="A11" s="23"/>
      <c r="B11" s="15"/>
      <c r="C11" s="11"/>
      <c r="D11" s="53" t="s">
        <v>195</v>
      </c>
      <c r="E11" s="42" t="s">
        <v>45</v>
      </c>
      <c r="F11" s="43">
        <v>40</v>
      </c>
      <c r="G11" s="43">
        <v>1.8</v>
      </c>
      <c r="H11" s="43">
        <v>0.2</v>
      </c>
      <c r="I11" s="43">
        <v>22.1</v>
      </c>
      <c r="J11" s="43">
        <v>97</v>
      </c>
      <c r="K11" s="51" t="s">
        <v>46</v>
      </c>
      <c r="L11" s="43">
        <v>11.8</v>
      </c>
    </row>
    <row r="12" spans="1:12" ht="25.5" x14ac:dyDescent="0.25">
      <c r="A12" s="23"/>
      <c r="B12" s="15"/>
      <c r="C12" s="11"/>
      <c r="D12" s="53" t="s">
        <v>196</v>
      </c>
      <c r="E12" s="42" t="s">
        <v>47</v>
      </c>
      <c r="F12" s="43">
        <v>40</v>
      </c>
      <c r="G12" s="43">
        <v>5.0999999999999996</v>
      </c>
      <c r="H12" s="43">
        <v>4.0999999999999996</v>
      </c>
      <c r="I12" s="43">
        <v>0.3</v>
      </c>
      <c r="J12" s="43">
        <v>58</v>
      </c>
      <c r="K12" s="44" t="s">
        <v>48</v>
      </c>
      <c r="L12" s="43">
        <v>10.08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14.8</v>
      </c>
      <c r="H13" s="19">
        <f t="shared" si="0"/>
        <v>11.6</v>
      </c>
      <c r="I13" s="19">
        <f t="shared" si="0"/>
        <v>93.899999999999991</v>
      </c>
      <c r="J13" s="19">
        <f t="shared" si="0"/>
        <v>538</v>
      </c>
      <c r="K13" s="25"/>
      <c r="L13" s="19">
        <f t="shared" ref="L13" si="1">SUM(L6:L12)</f>
        <v>68.089999999999989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1.3</v>
      </c>
      <c r="H14" s="43">
        <v>3.1</v>
      </c>
      <c r="I14" s="43">
        <v>5.9</v>
      </c>
      <c r="J14" s="43">
        <v>57</v>
      </c>
      <c r="K14" s="44" t="s">
        <v>50</v>
      </c>
      <c r="L14" s="43">
        <v>13.14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265</v>
      </c>
      <c r="G15" s="43">
        <v>5.7</v>
      </c>
      <c r="H15" s="43">
        <v>5.9</v>
      </c>
      <c r="I15" s="43">
        <v>12.8</v>
      </c>
      <c r="J15" s="43">
        <v>127</v>
      </c>
      <c r="K15" s="44" t="s">
        <v>52</v>
      </c>
      <c r="L15" s="43">
        <v>24.39</v>
      </c>
    </row>
    <row r="16" spans="1:12" ht="25.5" x14ac:dyDescent="0.25">
      <c r="A16" s="23"/>
      <c r="B16" s="15"/>
      <c r="C16" s="11"/>
      <c r="D16" s="7" t="s">
        <v>28</v>
      </c>
      <c r="E16" s="42" t="s">
        <v>53</v>
      </c>
      <c r="F16" s="43">
        <v>95</v>
      </c>
      <c r="G16" s="43">
        <v>15.9</v>
      </c>
      <c r="H16" s="43">
        <v>11.4</v>
      </c>
      <c r="I16" s="43">
        <v>6</v>
      </c>
      <c r="J16" s="43">
        <v>190</v>
      </c>
      <c r="K16" s="44" t="s">
        <v>54</v>
      </c>
      <c r="L16" s="43">
        <v>70.84</v>
      </c>
    </row>
    <row r="17" spans="1:12" ht="25.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3.3</v>
      </c>
      <c r="H17" s="43">
        <v>4.4000000000000004</v>
      </c>
      <c r="I17" s="43">
        <v>23.5</v>
      </c>
      <c r="J17" s="43">
        <v>147</v>
      </c>
      <c r="K17" s="44" t="s">
        <v>56</v>
      </c>
      <c r="L17" s="43">
        <v>11.86</v>
      </c>
    </row>
    <row r="18" spans="1:12" ht="25.5" x14ac:dyDescent="0.25">
      <c r="A18" s="23"/>
      <c r="B18" s="15"/>
      <c r="C18" s="11"/>
      <c r="D18" s="7" t="s">
        <v>30</v>
      </c>
      <c r="E18" s="42" t="s">
        <v>153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57</v>
      </c>
      <c r="L18" s="43">
        <v>12.63</v>
      </c>
    </row>
    <row r="19" spans="1:12" ht="15" x14ac:dyDescent="0.25">
      <c r="A19" s="23"/>
      <c r="B19" s="15"/>
      <c r="C19" s="11"/>
      <c r="D19" s="7" t="s">
        <v>31</v>
      </c>
      <c r="E19" s="42" t="s">
        <v>58</v>
      </c>
      <c r="F19" s="43">
        <v>50</v>
      </c>
      <c r="G19" s="43">
        <v>2.5</v>
      </c>
      <c r="H19" s="43">
        <v>0.7</v>
      </c>
      <c r="I19" s="43">
        <v>20.3</v>
      </c>
      <c r="J19" s="43">
        <v>97</v>
      </c>
      <c r="K19" s="44"/>
      <c r="L19" s="43">
        <v>3.85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1.1000000000000001</v>
      </c>
      <c r="H20" s="43">
        <v>0.2</v>
      </c>
      <c r="I20" s="43">
        <v>14.1</v>
      </c>
      <c r="J20" s="43">
        <v>62</v>
      </c>
      <c r="K20" s="44"/>
      <c r="L20" s="43">
        <v>2.31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30.1</v>
      </c>
      <c r="H23" s="19">
        <f t="shared" si="2"/>
        <v>25.899999999999995</v>
      </c>
      <c r="I23" s="19">
        <f t="shared" si="2"/>
        <v>104.1</v>
      </c>
      <c r="J23" s="19">
        <f t="shared" si="2"/>
        <v>769</v>
      </c>
      <c r="K23" s="25"/>
      <c r="L23" s="19">
        <f ca="1">SUM(L20:L23)</f>
        <v>0</v>
      </c>
    </row>
    <row r="24" spans="1:12" ht="15" customHeight="1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1505</v>
      </c>
      <c r="G24" s="32">
        <f>G13+G23</f>
        <v>44.900000000000006</v>
      </c>
      <c r="H24" s="32">
        <f>H13+H23</f>
        <v>37.499999999999993</v>
      </c>
      <c r="I24" s="32">
        <f>I13+I23</f>
        <v>198</v>
      </c>
      <c r="J24" s="32">
        <f>J13+J23</f>
        <v>1307</v>
      </c>
      <c r="K24" s="52"/>
      <c r="L24" s="32">
        <f ca="1">L13+#REF!+L23+#REF!+#REF!+#REF!</f>
        <v>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207</v>
      </c>
      <c r="F25" s="40">
        <v>245</v>
      </c>
      <c r="G25" s="40">
        <v>11.9</v>
      </c>
      <c r="H25" s="40">
        <v>15.4</v>
      </c>
      <c r="I25" s="40">
        <v>44.3</v>
      </c>
      <c r="J25" s="40">
        <v>387</v>
      </c>
      <c r="K25" s="41" t="s">
        <v>59</v>
      </c>
      <c r="L25" s="40">
        <v>47.21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60</v>
      </c>
      <c r="F27" s="43">
        <v>207</v>
      </c>
      <c r="G27" s="43">
        <v>0.3</v>
      </c>
      <c r="H27" s="43">
        <v>0</v>
      </c>
      <c r="I27" s="43">
        <v>15.2</v>
      </c>
      <c r="J27" s="43">
        <v>62</v>
      </c>
      <c r="K27" s="44" t="s">
        <v>61</v>
      </c>
      <c r="L27" s="43">
        <v>3.9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25.5" x14ac:dyDescent="0.25">
      <c r="A29" s="14"/>
      <c r="B29" s="15"/>
      <c r="C29" s="11"/>
      <c r="D29" s="7" t="s">
        <v>24</v>
      </c>
      <c r="E29" s="42" t="s">
        <v>225</v>
      </c>
      <c r="F29" s="43">
        <v>100</v>
      </c>
      <c r="G29" s="43">
        <v>0.1</v>
      </c>
      <c r="H29" s="43">
        <v>0.2</v>
      </c>
      <c r="I29" s="43">
        <v>5.7</v>
      </c>
      <c r="J29" s="43">
        <v>25</v>
      </c>
      <c r="K29" s="44" t="s">
        <v>44</v>
      </c>
      <c r="L29" s="43">
        <v>18</v>
      </c>
    </row>
    <row r="30" spans="1:12" ht="15" x14ac:dyDescent="0.25">
      <c r="A30" s="14"/>
      <c r="B30" s="15"/>
      <c r="C30" s="11"/>
      <c r="D30" s="53" t="s">
        <v>195</v>
      </c>
      <c r="E30" s="42" t="s">
        <v>62</v>
      </c>
      <c r="F30" s="43">
        <v>35</v>
      </c>
      <c r="G30" s="43">
        <v>5.3</v>
      </c>
      <c r="H30" s="43">
        <v>3.7</v>
      </c>
      <c r="I30" s="43">
        <v>7.2</v>
      </c>
      <c r="J30" s="43">
        <v>83</v>
      </c>
      <c r="K30" s="44" t="s">
        <v>63</v>
      </c>
      <c r="L30" s="43">
        <v>11.64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587</v>
      </c>
      <c r="G32" s="19">
        <f t="shared" ref="G32:J32" si="3">SUM(G25:G31)</f>
        <v>17.600000000000001</v>
      </c>
      <c r="H32" s="19">
        <f t="shared" si="3"/>
        <v>19.3</v>
      </c>
      <c r="I32" s="19">
        <f t="shared" si="3"/>
        <v>72.400000000000006</v>
      </c>
      <c r="J32" s="19">
        <f t="shared" si="3"/>
        <v>557</v>
      </c>
      <c r="K32" s="25"/>
      <c r="L32" s="19">
        <f t="shared" ref="L32" si="4">SUM(L25:L31)</f>
        <v>80.75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0.6</v>
      </c>
      <c r="H33" s="43">
        <v>3</v>
      </c>
      <c r="I33" s="43">
        <v>2</v>
      </c>
      <c r="J33" s="43">
        <v>37</v>
      </c>
      <c r="K33" s="44" t="s">
        <v>65</v>
      </c>
      <c r="L33" s="43">
        <v>7.78</v>
      </c>
    </row>
    <row r="34" spans="1:12" ht="25.5" x14ac:dyDescent="0.25">
      <c r="A34" s="14"/>
      <c r="B34" s="15"/>
      <c r="C34" s="11"/>
      <c r="D34" s="7" t="s">
        <v>27</v>
      </c>
      <c r="E34" s="42" t="s">
        <v>66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67</v>
      </c>
      <c r="L34" s="43">
        <v>24.36</v>
      </c>
    </row>
    <row r="35" spans="1:12" ht="25.5" x14ac:dyDescent="0.2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14.8</v>
      </c>
      <c r="H35" s="43">
        <v>9.3000000000000007</v>
      </c>
      <c r="I35" s="43">
        <v>8.9</v>
      </c>
      <c r="J35" s="43">
        <v>179</v>
      </c>
      <c r="K35" s="44" t="s">
        <v>69</v>
      </c>
      <c r="L35" s="43">
        <v>48.49</v>
      </c>
    </row>
    <row r="36" spans="1:12" ht="25.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2.6</v>
      </c>
      <c r="H36" s="43">
        <v>4.5</v>
      </c>
      <c r="I36" s="43">
        <v>13.2</v>
      </c>
      <c r="J36" s="43">
        <v>104</v>
      </c>
      <c r="K36" s="44" t="s">
        <v>71</v>
      </c>
      <c r="L36" s="43">
        <v>10.42</v>
      </c>
    </row>
    <row r="37" spans="1:12" ht="25.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0.2</v>
      </c>
      <c r="H37" s="43">
        <v>0</v>
      </c>
      <c r="I37" s="43">
        <v>28</v>
      </c>
      <c r="J37" s="43">
        <v>113</v>
      </c>
      <c r="K37" s="44" t="s">
        <v>73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2</v>
      </c>
      <c r="H38" s="43">
        <v>0.6</v>
      </c>
      <c r="I38" s="43">
        <v>16.2</v>
      </c>
      <c r="J38" s="43">
        <v>78</v>
      </c>
      <c r="K38" s="44"/>
      <c r="L38" s="43">
        <v>3.08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:J42" si="5">SUM(G33:G41)</f>
        <v>26</v>
      </c>
      <c r="H42" s="19">
        <f t="shared" si="5"/>
        <v>22.300000000000004</v>
      </c>
      <c r="I42" s="19">
        <f t="shared" si="5"/>
        <v>107.9</v>
      </c>
      <c r="J42" s="19">
        <f t="shared" si="5"/>
        <v>736</v>
      </c>
      <c r="K42" s="25"/>
      <c r="L42" s="19">
        <f ca="1">SUM(L39:L42)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1437</v>
      </c>
      <c r="G43" s="32">
        <f>G32+G42</f>
        <v>43.6</v>
      </c>
      <c r="H43" s="32">
        <f>H32+H42</f>
        <v>41.600000000000009</v>
      </c>
      <c r="I43" s="32">
        <f>I32+I42</f>
        <v>180.3</v>
      </c>
      <c r="J43" s="32">
        <f>J32+J42</f>
        <v>1293</v>
      </c>
      <c r="K43" s="52"/>
      <c r="L43" s="32">
        <f ca="1">L32+#REF!+L42+#REF!+#REF!+#REF!</f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15.5</v>
      </c>
      <c r="H44" s="40">
        <v>12.9</v>
      </c>
      <c r="I44" s="40">
        <v>31.7</v>
      </c>
      <c r="J44" s="40">
        <v>305</v>
      </c>
      <c r="K44" s="41" t="s">
        <v>75</v>
      </c>
      <c r="L44" s="40">
        <v>64.11</v>
      </c>
    </row>
    <row r="45" spans="1:12" ht="15" x14ac:dyDescent="0.25">
      <c r="A45" s="23"/>
      <c r="B45" s="15"/>
      <c r="C45" s="11"/>
      <c r="D45" s="53" t="s">
        <v>195</v>
      </c>
      <c r="E45" s="42" t="s">
        <v>76</v>
      </c>
      <c r="F45" s="43">
        <v>40</v>
      </c>
      <c r="G45" s="43">
        <v>2.2999999999999998</v>
      </c>
      <c r="H45" s="43">
        <v>7.4</v>
      </c>
      <c r="I45" s="43">
        <v>14.5</v>
      </c>
      <c r="J45" s="43">
        <v>134</v>
      </c>
      <c r="K45" s="44" t="s">
        <v>77</v>
      </c>
      <c r="L45" s="43">
        <v>8.8000000000000007</v>
      </c>
    </row>
    <row r="46" spans="1:12" ht="25.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3.2</v>
      </c>
      <c r="H46" s="43">
        <v>3</v>
      </c>
      <c r="I46" s="43">
        <v>21.1</v>
      </c>
      <c r="J46" s="43">
        <v>124</v>
      </c>
      <c r="K46" s="44" t="s">
        <v>79</v>
      </c>
      <c r="L46" s="43">
        <v>15.77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224</v>
      </c>
      <c r="F48" s="43">
        <v>100</v>
      </c>
      <c r="G48" s="43">
        <v>0.1</v>
      </c>
      <c r="H48" s="43">
        <v>0.2</v>
      </c>
      <c r="I48" s="43">
        <v>5.7</v>
      </c>
      <c r="J48" s="43">
        <v>25</v>
      </c>
      <c r="K48" s="44" t="s">
        <v>44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:J51" si="6">SUM(G44:G50)</f>
        <v>21.1</v>
      </c>
      <c r="H51" s="19">
        <f t="shared" si="6"/>
        <v>23.5</v>
      </c>
      <c r="I51" s="19">
        <f t="shared" si="6"/>
        <v>73.000000000000014</v>
      </c>
      <c r="J51" s="19">
        <f t="shared" si="6"/>
        <v>588</v>
      </c>
      <c r="K51" s="25"/>
      <c r="L51" s="19">
        <f t="shared" ref="L51" si="7">SUM(L44:L50)</f>
        <v>106.67999999999999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0.5</v>
      </c>
      <c r="H52" s="43">
        <v>0.1</v>
      </c>
      <c r="I52" s="43">
        <v>1.3</v>
      </c>
      <c r="J52" s="43">
        <v>8</v>
      </c>
      <c r="K52" s="44" t="s">
        <v>81</v>
      </c>
      <c r="L52" s="43">
        <v>7.87</v>
      </c>
    </row>
    <row r="53" spans="1:12" ht="25.5" x14ac:dyDescent="0.25">
      <c r="A53" s="23"/>
      <c r="B53" s="15"/>
      <c r="C53" s="11"/>
      <c r="D53" s="7" t="s">
        <v>27</v>
      </c>
      <c r="E53" s="42" t="s">
        <v>82</v>
      </c>
      <c r="F53" s="43">
        <v>265</v>
      </c>
      <c r="G53" s="43">
        <v>4.8</v>
      </c>
      <c r="H53" s="43">
        <v>5.8</v>
      </c>
      <c r="I53" s="43">
        <v>16.7</v>
      </c>
      <c r="J53" s="43">
        <v>138</v>
      </c>
      <c r="K53" s="44" t="s">
        <v>83</v>
      </c>
      <c r="L53" s="43">
        <v>21.46</v>
      </c>
    </row>
    <row r="54" spans="1:12" ht="25.5" x14ac:dyDescent="0.25">
      <c r="A54" s="23"/>
      <c r="B54" s="15"/>
      <c r="C54" s="11"/>
      <c r="D54" s="7" t="s">
        <v>28</v>
      </c>
      <c r="E54" s="42" t="s">
        <v>84</v>
      </c>
      <c r="F54" s="43">
        <v>100</v>
      </c>
      <c r="G54" s="43">
        <v>6.1</v>
      </c>
      <c r="H54" s="43">
        <v>11</v>
      </c>
      <c r="I54" s="43">
        <v>7.9</v>
      </c>
      <c r="J54" s="43">
        <v>155</v>
      </c>
      <c r="K54" s="44" t="s">
        <v>85</v>
      </c>
      <c r="L54" s="43">
        <v>28.1</v>
      </c>
    </row>
    <row r="55" spans="1:12" ht="25.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4.7</v>
      </c>
      <c r="H55" s="43">
        <v>4.8</v>
      </c>
      <c r="I55" s="43">
        <v>20.6</v>
      </c>
      <c r="J55" s="43">
        <v>144</v>
      </c>
      <c r="K55" s="44" t="s">
        <v>87</v>
      </c>
      <c r="L55" s="43">
        <v>6.79</v>
      </c>
    </row>
    <row r="56" spans="1:12" ht="25.5" x14ac:dyDescent="0.25">
      <c r="A56" s="23"/>
      <c r="B56" s="15"/>
      <c r="C56" s="11"/>
      <c r="D56" s="7" t="s">
        <v>30</v>
      </c>
      <c r="E56" s="42" t="s">
        <v>184</v>
      </c>
      <c r="F56" s="43">
        <v>200</v>
      </c>
      <c r="G56" s="43">
        <v>1</v>
      </c>
      <c r="H56" s="43">
        <v>0</v>
      </c>
      <c r="I56" s="43">
        <v>31.2</v>
      </c>
      <c r="J56" s="43">
        <v>129</v>
      </c>
      <c r="K56" s="44" t="s">
        <v>88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3</v>
      </c>
      <c r="H57" s="43">
        <v>0.8</v>
      </c>
      <c r="I57" s="43">
        <v>24.3</v>
      </c>
      <c r="J57" s="43">
        <v>117</v>
      </c>
      <c r="K57" s="44"/>
      <c r="L57" s="43">
        <v>4.62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1.4</v>
      </c>
      <c r="H58" s="43">
        <v>0.2</v>
      </c>
      <c r="I58" s="43">
        <v>18.8</v>
      </c>
      <c r="J58" s="43">
        <v>83</v>
      </c>
      <c r="K58" s="44"/>
      <c r="L58" s="43">
        <v>3.08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:J61" si="8">SUM(G52:G60)</f>
        <v>21.499999999999996</v>
      </c>
      <c r="H61" s="19">
        <f t="shared" si="8"/>
        <v>22.7</v>
      </c>
      <c r="I61" s="19">
        <f t="shared" si="8"/>
        <v>120.8</v>
      </c>
      <c r="J61" s="19">
        <f t="shared" si="8"/>
        <v>774</v>
      </c>
      <c r="K61" s="25"/>
      <c r="L61" s="19">
        <f ca="1">SUM(L58:L61)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1415</v>
      </c>
      <c r="G62" s="32">
        <f>G51+G61</f>
        <v>42.599999999999994</v>
      </c>
      <c r="H62" s="32">
        <f>H51+H61</f>
        <v>46.2</v>
      </c>
      <c r="I62" s="32">
        <f>I51+I61</f>
        <v>193.8</v>
      </c>
      <c r="J62" s="32">
        <f>J51+J61</f>
        <v>1362</v>
      </c>
      <c r="K62" s="52"/>
      <c r="L62" s="32">
        <f ca="1">L51+#REF!+L61+#REF!+#REF!+#REF!</f>
        <v>0</v>
      </c>
    </row>
    <row r="63" spans="1:12" ht="26.2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155</v>
      </c>
      <c r="G63" s="40">
        <v>15.5</v>
      </c>
      <c r="H63" s="40">
        <v>17.3</v>
      </c>
      <c r="I63" s="40">
        <v>6.2</v>
      </c>
      <c r="J63" s="40">
        <v>243</v>
      </c>
      <c r="K63" s="41" t="s">
        <v>90</v>
      </c>
      <c r="L63" s="40">
        <v>29.68</v>
      </c>
    </row>
    <row r="64" spans="1:12" ht="15" x14ac:dyDescent="0.25">
      <c r="A64" s="23"/>
      <c r="B64" s="15"/>
      <c r="C64" s="11"/>
      <c r="D64" s="6" t="s">
        <v>26</v>
      </c>
      <c r="E64" s="39" t="s">
        <v>91</v>
      </c>
      <c r="F64" s="40">
        <v>85</v>
      </c>
      <c r="G64" s="40">
        <v>5.9</v>
      </c>
      <c r="H64" s="40">
        <v>12.4</v>
      </c>
      <c r="I64" s="40">
        <v>14.7</v>
      </c>
      <c r="J64" s="40">
        <v>194</v>
      </c>
      <c r="K64" s="41" t="s">
        <v>92</v>
      </c>
      <c r="L64" s="40">
        <v>21.44</v>
      </c>
    </row>
    <row r="65" spans="1:12" ht="25.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0.3</v>
      </c>
      <c r="H65" s="43">
        <v>0</v>
      </c>
      <c r="I65" s="43">
        <v>12.3</v>
      </c>
      <c r="J65" s="43">
        <v>50</v>
      </c>
      <c r="K65" s="44" t="s">
        <v>94</v>
      </c>
      <c r="L65" s="43">
        <v>5.85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0.7</v>
      </c>
      <c r="H66" s="43">
        <v>0.1</v>
      </c>
      <c r="I66" s="43">
        <v>9.4</v>
      </c>
      <c r="J66" s="43">
        <v>41</v>
      </c>
      <c r="K66" s="44"/>
      <c r="L66" s="43">
        <v>1.54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53" t="s">
        <v>197</v>
      </c>
      <c r="E68" s="42" t="s">
        <v>95</v>
      </c>
      <c r="F68" s="43">
        <v>125</v>
      </c>
      <c r="G68" s="43">
        <v>0.7</v>
      </c>
      <c r="H68" s="43">
        <v>0.1</v>
      </c>
      <c r="I68" s="43">
        <v>9.4</v>
      </c>
      <c r="J68" s="43">
        <v>39</v>
      </c>
      <c r="K68" s="44"/>
      <c r="L68" s="43">
        <v>30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:J70" si="9">SUM(G63:G69)</f>
        <v>23.099999999999998</v>
      </c>
      <c r="H70" s="19">
        <f t="shared" si="9"/>
        <v>29.900000000000006</v>
      </c>
      <c r="I70" s="19">
        <f t="shared" si="9"/>
        <v>52</v>
      </c>
      <c r="J70" s="19">
        <f t="shared" si="9"/>
        <v>567</v>
      </c>
      <c r="K70" s="25"/>
      <c r="L70" s="19">
        <f t="shared" ref="L70" si="10">SUM(L63:L69)</f>
        <v>88.51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1.1000000000000001</v>
      </c>
      <c r="H71" s="43">
        <v>3.1</v>
      </c>
      <c r="I71" s="43">
        <v>3.7</v>
      </c>
      <c r="J71" s="43">
        <v>47</v>
      </c>
      <c r="K71" s="44" t="s">
        <v>97</v>
      </c>
      <c r="L71" s="43">
        <v>8.59</v>
      </c>
    </row>
    <row r="72" spans="1:12" ht="25.5" x14ac:dyDescent="0.25">
      <c r="A72" s="23"/>
      <c r="B72" s="15"/>
      <c r="C72" s="11"/>
      <c r="D72" s="7" t="s">
        <v>27</v>
      </c>
      <c r="E72" s="42" t="s">
        <v>98</v>
      </c>
      <c r="F72" s="43">
        <v>270</v>
      </c>
      <c r="G72" s="43">
        <v>5.7</v>
      </c>
      <c r="H72" s="43">
        <v>9.1</v>
      </c>
      <c r="I72" s="43">
        <v>14.1</v>
      </c>
      <c r="J72" s="43">
        <v>161</v>
      </c>
      <c r="K72" s="44" t="s">
        <v>99</v>
      </c>
      <c r="L72" s="43">
        <v>25.88</v>
      </c>
    </row>
    <row r="73" spans="1:12" ht="25.5" x14ac:dyDescent="0.25">
      <c r="A73" s="23"/>
      <c r="B73" s="15"/>
      <c r="C73" s="11"/>
      <c r="D73" s="7" t="s">
        <v>28</v>
      </c>
      <c r="E73" s="42" t="s">
        <v>100</v>
      </c>
      <c r="F73" s="43">
        <v>90</v>
      </c>
      <c r="G73" s="43">
        <v>13.3</v>
      </c>
      <c r="H73" s="43">
        <v>11.4</v>
      </c>
      <c r="I73" s="43">
        <v>10.8</v>
      </c>
      <c r="J73" s="43">
        <v>199</v>
      </c>
      <c r="K73" s="44" t="s">
        <v>101</v>
      </c>
      <c r="L73" s="43">
        <v>41.16</v>
      </c>
    </row>
    <row r="74" spans="1:12" ht="38.25" x14ac:dyDescent="0.25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3</v>
      </c>
      <c r="H74" s="43">
        <v>4.5999999999999996</v>
      </c>
      <c r="I74" s="43">
        <v>17.399999999999999</v>
      </c>
      <c r="J74" s="43">
        <v>123</v>
      </c>
      <c r="K74" s="44" t="s">
        <v>103</v>
      </c>
      <c r="L74" s="43">
        <v>11.47</v>
      </c>
    </row>
    <row r="75" spans="1:12" ht="25.5" x14ac:dyDescent="0.25">
      <c r="A75" s="23"/>
      <c r="B75" s="15"/>
      <c r="C75" s="11"/>
      <c r="D75" s="7" t="s">
        <v>30</v>
      </c>
      <c r="E75" s="42" t="s">
        <v>194</v>
      </c>
      <c r="F75" s="43">
        <v>200</v>
      </c>
      <c r="G75" s="43">
        <v>0.2</v>
      </c>
      <c r="H75" s="43">
        <v>0</v>
      </c>
      <c r="I75" s="43">
        <v>20.6</v>
      </c>
      <c r="J75" s="43">
        <v>83</v>
      </c>
      <c r="K75" s="44" t="s">
        <v>104</v>
      </c>
      <c r="L75" s="43">
        <v>7.52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2</v>
      </c>
      <c r="H76" s="43">
        <v>0.6</v>
      </c>
      <c r="I76" s="43">
        <v>16.2</v>
      </c>
      <c r="J76" s="43">
        <v>78</v>
      </c>
      <c r="K76" s="44"/>
      <c r="L76" s="43">
        <v>3.08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0.7</v>
      </c>
      <c r="H77" s="43">
        <v>0.1</v>
      </c>
      <c r="I77" s="43">
        <v>9.4</v>
      </c>
      <c r="J77" s="43">
        <v>41</v>
      </c>
      <c r="K77" s="44"/>
      <c r="L77" s="43">
        <v>1.54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:J80" si="11">SUM(G71:G79)</f>
        <v>26</v>
      </c>
      <c r="H80" s="19">
        <f t="shared" si="11"/>
        <v>28.900000000000006</v>
      </c>
      <c r="I80" s="19">
        <f t="shared" si="11"/>
        <v>92.2</v>
      </c>
      <c r="J80" s="19">
        <f t="shared" si="11"/>
        <v>732</v>
      </c>
      <c r="K80" s="25"/>
      <c r="L80" s="19">
        <f ca="1">SUM(L77:L80)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60"/>
      <c r="E81" s="31"/>
      <c r="F81" s="32">
        <f>F70+F80</f>
        <v>1415</v>
      </c>
      <c r="G81" s="32">
        <f>G70+G80</f>
        <v>49.099999999999994</v>
      </c>
      <c r="H81" s="32">
        <f>H70+H80</f>
        <v>58.800000000000011</v>
      </c>
      <c r="I81" s="32">
        <f>I70+I80</f>
        <v>144.19999999999999</v>
      </c>
      <c r="J81" s="32">
        <f>J70+J80</f>
        <v>1299</v>
      </c>
      <c r="K81" s="52"/>
      <c r="L81" s="32">
        <f ca="1">L70+#REF!+L80+#REF!+#REF!+#REF!</f>
        <v>0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198</v>
      </c>
      <c r="F82" s="40">
        <v>220</v>
      </c>
      <c r="G82" s="40">
        <v>11.6</v>
      </c>
      <c r="H82" s="40">
        <v>11.5</v>
      </c>
      <c r="I82" s="40">
        <v>21.1</v>
      </c>
      <c r="J82" s="40">
        <v>234</v>
      </c>
      <c r="K82" s="41" t="s">
        <v>199</v>
      </c>
      <c r="L82" s="40">
        <v>47.25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>
        <v>2.2999999999999998</v>
      </c>
      <c r="H84" s="43">
        <v>2.5</v>
      </c>
      <c r="I84" s="43">
        <v>14.8</v>
      </c>
      <c r="J84" s="43">
        <v>91</v>
      </c>
      <c r="K84" s="44" t="s">
        <v>106</v>
      </c>
      <c r="L84" s="43">
        <v>11.15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20</v>
      </c>
      <c r="G85" s="43">
        <v>1</v>
      </c>
      <c r="H85" s="43">
        <v>0.3</v>
      </c>
      <c r="I85" s="43">
        <v>8.1</v>
      </c>
      <c r="J85" s="43">
        <v>39</v>
      </c>
      <c r="K85" s="44"/>
      <c r="L85" s="43">
        <v>1.54</v>
      </c>
    </row>
    <row r="86" spans="1:12" ht="25.5" x14ac:dyDescent="0.25">
      <c r="A86" s="23"/>
      <c r="B86" s="15"/>
      <c r="C86" s="11"/>
      <c r="D86" s="7" t="s">
        <v>24</v>
      </c>
      <c r="E86" s="42" t="s">
        <v>209</v>
      </c>
      <c r="F86" s="43">
        <v>130</v>
      </c>
      <c r="G86" s="43">
        <v>0.6</v>
      </c>
      <c r="H86" s="43">
        <v>0.5</v>
      </c>
      <c r="I86" s="43">
        <v>19.899999999999999</v>
      </c>
      <c r="J86" s="43">
        <v>87</v>
      </c>
      <c r="K86" s="44" t="s">
        <v>44</v>
      </c>
      <c r="L86" s="43">
        <v>20.9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:J89" si="12">SUM(G82:G88)</f>
        <v>15.499999999999998</v>
      </c>
      <c r="H89" s="19">
        <f t="shared" si="12"/>
        <v>14.8</v>
      </c>
      <c r="I89" s="19">
        <f t="shared" si="12"/>
        <v>63.900000000000006</v>
      </c>
      <c r="J89" s="19">
        <f t="shared" si="12"/>
        <v>451</v>
      </c>
      <c r="K89" s="25"/>
      <c r="L89" s="19">
        <f t="shared" ref="L89" si="13">SUM(L82:L88)</f>
        <v>80.84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1.7</v>
      </c>
      <c r="H90" s="43">
        <v>3</v>
      </c>
      <c r="I90" s="43">
        <v>2.2000000000000002</v>
      </c>
      <c r="J90" s="43">
        <v>43</v>
      </c>
      <c r="K90" s="44" t="s">
        <v>109</v>
      </c>
      <c r="L90" s="43">
        <v>6.87</v>
      </c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265</v>
      </c>
      <c r="G91" s="43">
        <v>5</v>
      </c>
      <c r="H91" s="43">
        <v>5.7</v>
      </c>
      <c r="I91" s="43">
        <v>21</v>
      </c>
      <c r="J91" s="43">
        <v>155</v>
      </c>
      <c r="K91" s="44" t="s">
        <v>111</v>
      </c>
      <c r="L91" s="43">
        <v>22.92</v>
      </c>
    </row>
    <row r="92" spans="1:12" ht="25.5" x14ac:dyDescent="0.2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17.100000000000001</v>
      </c>
      <c r="H92" s="43">
        <v>15.2</v>
      </c>
      <c r="I92" s="43">
        <v>4.2</v>
      </c>
      <c r="J92" s="43">
        <v>222</v>
      </c>
      <c r="K92" s="44" t="s">
        <v>113</v>
      </c>
      <c r="L92" s="43">
        <v>61.13</v>
      </c>
    </row>
    <row r="93" spans="1:12" ht="25.5" x14ac:dyDescent="0.25">
      <c r="A93" s="23"/>
      <c r="B93" s="15"/>
      <c r="C93" s="11"/>
      <c r="D93" s="7" t="s">
        <v>29</v>
      </c>
      <c r="E93" s="42" t="s">
        <v>114</v>
      </c>
      <c r="F93" s="43">
        <v>150</v>
      </c>
      <c r="G93" s="43">
        <v>3.5</v>
      </c>
      <c r="H93" s="43">
        <v>3.1</v>
      </c>
      <c r="I93" s="43">
        <v>25.4</v>
      </c>
      <c r="J93" s="43">
        <v>144</v>
      </c>
      <c r="K93" s="44" t="s">
        <v>115</v>
      </c>
      <c r="L93" s="43">
        <v>7.56</v>
      </c>
    </row>
    <row r="94" spans="1:12" ht="25.5" x14ac:dyDescent="0.25">
      <c r="A94" s="23"/>
      <c r="B94" s="15"/>
      <c r="C94" s="11"/>
      <c r="D94" s="7" t="s">
        <v>30</v>
      </c>
      <c r="E94" s="42" t="s">
        <v>158</v>
      </c>
      <c r="F94" s="43">
        <v>200</v>
      </c>
      <c r="G94" s="43">
        <v>0.3</v>
      </c>
      <c r="H94" s="43">
        <v>0</v>
      </c>
      <c r="I94" s="43">
        <v>26.4</v>
      </c>
      <c r="J94" s="43">
        <v>107</v>
      </c>
      <c r="K94" s="44" t="s">
        <v>116</v>
      </c>
      <c r="L94" s="43">
        <v>9.02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2</v>
      </c>
      <c r="H95" s="43">
        <v>0.6</v>
      </c>
      <c r="I95" s="43">
        <v>16.2</v>
      </c>
      <c r="J95" s="43">
        <v>78</v>
      </c>
      <c r="K95" s="44"/>
      <c r="L95" s="43">
        <v>3.08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0.7</v>
      </c>
      <c r="H96" s="43">
        <v>0.1</v>
      </c>
      <c r="I96" s="43">
        <v>9.4</v>
      </c>
      <c r="J96" s="43">
        <v>41</v>
      </c>
      <c r="K96" s="44"/>
      <c r="L96" s="43">
        <v>1.54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:J99" si="14">SUM(G90:G98)</f>
        <v>30.3</v>
      </c>
      <c r="H99" s="19">
        <f t="shared" si="14"/>
        <v>27.700000000000003</v>
      </c>
      <c r="I99" s="19">
        <f t="shared" si="14"/>
        <v>104.8</v>
      </c>
      <c r="J99" s="19">
        <f t="shared" si="14"/>
        <v>790</v>
      </c>
      <c r="K99" s="25"/>
      <c r="L99" s="19">
        <f ca="1">SUM(L96:L99)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1405</v>
      </c>
      <c r="G100" s="32">
        <f>G89+G99</f>
        <v>45.8</v>
      </c>
      <c r="H100" s="32">
        <f>H89+H99</f>
        <v>42.5</v>
      </c>
      <c r="I100" s="32">
        <f>I89+I99</f>
        <v>168.7</v>
      </c>
      <c r="J100" s="32">
        <f>J89+J99</f>
        <v>1241</v>
      </c>
      <c r="K100" s="52"/>
      <c r="L100" s="32">
        <f ca="1">L89+#REF!+L99+#REF!+#REF!+#REF!</f>
        <v>0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119</v>
      </c>
      <c r="F101" s="40">
        <v>205</v>
      </c>
      <c r="G101" s="40">
        <v>7.7</v>
      </c>
      <c r="H101" s="40">
        <v>8.1999999999999993</v>
      </c>
      <c r="I101" s="40">
        <v>35.5</v>
      </c>
      <c r="J101" s="40">
        <v>247</v>
      </c>
      <c r="K101" s="41" t="s">
        <v>120</v>
      </c>
      <c r="L101" s="40">
        <v>15.32</v>
      </c>
    </row>
    <row r="102" spans="1:12" ht="38.25" x14ac:dyDescent="0.25">
      <c r="A102" s="23"/>
      <c r="B102" s="15"/>
      <c r="C102" s="11"/>
      <c r="D102" s="53" t="s">
        <v>26</v>
      </c>
      <c r="E102" s="42" t="s">
        <v>200</v>
      </c>
      <c r="F102" s="43">
        <v>75</v>
      </c>
      <c r="G102" s="43">
        <v>10.4</v>
      </c>
      <c r="H102" s="43">
        <v>7.8</v>
      </c>
      <c r="I102" s="43">
        <v>7.5</v>
      </c>
      <c r="J102" s="43">
        <v>141</v>
      </c>
      <c r="K102" s="44" t="s">
        <v>201</v>
      </c>
      <c r="L102" s="43">
        <v>19.350000000000001</v>
      </c>
    </row>
    <row r="103" spans="1:12" ht="25.5" x14ac:dyDescent="0.25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4.0999999999999996</v>
      </c>
      <c r="H103" s="43">
        <v>3.7</v>
      </c>
      <c r="I103" s="43">
        <v>14.9</v>
      </c>
      <c r="J103" s="43">
        <v>109</v>
      </c>
      <c r="K103" s="44" t="s">
        <v>122</v>
      </c>
      <c r="L103" s="43">
        <v>16.399999999999999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20</v>
      </c>
      <c r="G104" s="43">
        <v>1</v>
      </c>
      <c r="H104" s="43">
        <v>0.3</v>
      </c>
      <c r="I104" s="43">
        <v>8.1</v>
      </c>
      <c r="J104" s="43">
        <v>39</v>
      </c>
      <c r="K104" s="44"/>
      <c r="L104" s="43">
        <v>1.54</v>
      </c>
    </row>
    <row r="105" spans="1:12" ht="25.5" x14ac:dyDescent="0.25">
      <c r="A105" s="23"/>
      <c r="B105" s="15"/>
      <c r="C105" s="11"/>
      <c r="D105" s="7" t="s">
        <v>24</v>
      </c>
      <c r="E105" s="42" t="s">
        <v>206</v>
      </c>
      <c r="F105" s="43">
        <v>100</v>
      </c>
      <c r="G105" s="43">
        <v>0.1</v>
      </c>
      <c r="H105" s="43">
        <v>0.2</v>
      </c>
      <c r="I105" s="43">
        <v>5.7</v>
      </c>
      <c r="J105" s="43">
        <v>25</v>
      </c>
      <c r="K105" s="44" t="s">
        <v>44</v>
      </c>
      <c r="L105" s="43">
        <v>18</v>
      </c>
    </row>
    <row r="106" spans="1:12" ht="28.5" customHeight="1" x14ac:dyDescent="0.25">
      <c r="A106" s="23"/>
      <c r="B106" s="15"/>
      <c r="C106" s="11"/>
      <c r="D106" s="53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15">SUM(G101:G107)</f>
        <v>23.300000000000004</v>
      </c>
      <c r="H108" s="19">
        <f t="shared" si="15"/>
        <v>20.2</v>
      </c>
      <c r="I108" s="19">
        <f t="shared" si="15"/>
        <v>71.7</v>
      </c>
      <c r="J108" s="19">
        <f t="shared" si="15"/>
        <v>561</v>
      </c>
      <c r="K108" s="25"/>
      <c r="L108" s="19">
        <f t="shared" ref="L108" si="16">SUM(L101:L107)</f>
        <v>70.61</v>
      </c>
    </row>
    <row r="109" spans="1:12" ht="25.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1.3</v>
      </c>
      <c r="H109" s="43">
        <v>3.1</v>
      </c>
      <c r="I109" s="43">
        <v>5.9</v>
      </c>
      <c r="J109" s="43">
        <v>57</v>
      </c>
      <c r="K109" s="44" t="s">
        <v>50</v>
      </c>
      <c r="L109" s="43">
        <v>13.14</v>
      </c>
    </row>
    <row r="110" spans="1:12" ht="28.5" customHeight="1" x14ac:dyDescent="0.25">
      <c r="A110" s="23"/>
      <c r="B110" s="15"/>
      <c r="C110" s="11"/>
      <c r="D110" s="7" t="s">
        <v>27</v>
      </c>
      <c r="E110" s="42" t="s">
        <v>123</v>
      </c>
      <c r="F110" s="43">
        <v>300</v>
      </c>
      <c r="G110" s="43">
        <v>8.5</v>
      </c>
      <c r="H110" s="43">
        <v>7.3</v>
      </c>
      <c r="I110" s="43">
        <v>19.600000000000001</v>
      </c>
      <c r="J110" s="43">
        <v>178</v>
      </c>
      <c r="K110" s="44" t="s">
        <v>50</v>
      </c>
      <c r="L110" s="43">
        <v>29.59</v>
      </c>
    </row>
    <row r="111" spans="1:12" ht="25.5" x14ac:dyDescent="0.25">
      <c r="A111" s="23"/>
      <c r="B111" s="15"/>
      <c r="C111" s="11"/>
      <c r="D111" s="7" t="s">
        <v>28</v>
      </c>
      <c r="E111" s="42" t="s">
        <v>124</v>
      </c>
      <c r="F111" s="43">
        <v>205</v>
      </c>
      <c r="G111" s="43">
        <v>19.100000000000001</v>
      </c>
      <c r="H111" s="43">
        <v>21.5</v>
      </c>
      <c r="I111" s="43">
        <v>21.6</v>
      </c>
      <c r="J111" s="43">
        <v>356</v>
      </c>
      <c r="K111" s="44" t="s">
        <v>125</v>
      </c>
      <c r="L111" s="43">
        <v>88.91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177</v>
      </c>
      <c r="F113" s="43">
        <v>200</v>
      </c>
      <c r="G113" s="43">
        <v>0.2</v>
      </c>
      <c r="H113" s="43">
        <v>0.1</v>
      </c>
      <c r="I113" s="43">
        <v>19.100000000000001</v>
      </c>
      <c r="J113" s="43">
        <v>78</v>
      </c>
      <c r="K113" s="44" t="s">
        <v>126</v>
      </c>
      <c r="L113" s="43">
        <v>11.56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30</v>
      </c>
      <c r="G114" s="43">
        <v>1.5</v>
      </c>
      <c r="H114" s="43">
        <v>0.4</v>
      </c>
      <c r="I114" s="43">
        <v>12.2</v>
      </c>
      <c r="J114" s="43">
        <v>58</v>
      </c>
      <c r="K114" s="44"/>
      <c r="L114" s="43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1.1000000000000001</v>
      </c>
      <c r="H115" s="43">
        <v>0.2</v>
      </c>
      <c r="I115" s="43">
        <v>14.1</v>
      </c>
      <c r="J115" s="43">
        <v>62</v>
      </c>
      <c r="K115" s="44"/>
      <c r="L115" s="43">
        <v>2.2999999999999998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17">SUM(G109:G117)</f>
        <v>31.700000000000003</v>
      </c>
      <c r="H118" s="19">
        <f t="shared" si="17"/>
        <v>32.6</v>
      </c>
      <c r="I118" s="19">
        <f t="shared" si="17"/>
        <v>92.5</v>
      </c>
      <c r="J118" s="19">
        <f t="shared" si="17"/>
        <v>789</v>
      </c>
      <c r="K118" s="25"/>
      <c r="L118" s="19">
        <f t="shared" ref="L118" si="18">SUM(L109:L117)</f>
        <v>147.80000000000001</v>
      </c>
    </row>
    <row r="119" spans="1:12" ht="15" x14ac:dyDescent="0.2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1425</v>
      </c>
      <c r="G119" s="32">
        <f t="shared" ref="G119" si="19">G108+G118</f>
        <v>55.000000000000007</v>
      </c>
      <c r="H119" s="32">
        <f t="shared" ref="H119" si="20">H108+H118</f>
        <v>52.8</v>
      </c>
      <c r="I119" s="32">
        <f t="shared" ref="I119" si="21">I108+I118</f>
        <v>164.2</v>
      </c>
      <c r="J119" s="32">
        <f t="shared" ref="J119:L119" si="22">J108+J118</f>
        <v>1350</v>
      </c>
      <c r="K119" s="32"/>
      <c r="L119" s="32">
        <f t="shared" si="22"/>
        <v>218.41000000000003</v>
      </c>
    </row>
    <row r="120" spans="1:12" ht="64.5" customHeight="1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210</v>
      </c>
      <c r="F120" s="66">
        <v>270</v>
      </c>
      <c r="G120" s="66">
        <v>19.3</v>
      </c>
      <c r="H120" s="66">
        <v>17.2</v>
      </c>
      <c r="I120" s="66">
        <v>33.799999999999997</v>
      </c>
      <c r="J120" s="66">
        <v>368</v>
      </c>
      <c r="K120" s="67" t="s">
        <v>222</v>
      </c>
      <c r="L120" s="66">
        <v>56.07</v>
      </c>
    </row>
    <row r="121" spans="1:12" ht="30.75" customHeight="1" x14ac:dyDescent="0.25">
      <c r="A121" s="14"/>
      <c r="B121" s="15"/>
      <c r="C121" s="11"/>
      <c r="D121" s="62" t="s">
        <v>195</v>
      </c>
      <c r="E121" s="65" t="s">
        <v>221</v>
      </c>
      <c r="F121" s="68">
        <v>35</v>
      </c>
      <c r="G121" s="68">
        <v>5.8</v>
      </c>
      <c r="H121" s="68">
        <v>6.4</v>
      </c>
      <c r="I121" s="68">
        <v>7.9</v>
      </c>
      <c r="J121" s="68">
        <v>112</v>
      </c>
      <c r="K121" s="69" t="s">
        <v>92</v>
      </c>
      <c r="L121" s="68">
        <v>11.47</v>
      </c>
    </row>
    <row r="122" spans="1:12" ht="19.5" customHeight="1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25.5" x14ac:dyDescent="0.25">
      <c r="A123" s="14"/>
      <c r="B123" s="15"/>
      <c r="C123" s="11"/>
      <c r="D123" s="7" t="s">
        <v>22</v>
      </c>
      <c r="E123" s="42" t="s">
        <v>60</v>
      </c>
      <c r="F123" s="43">
        <v>207</v>
      </c>
      <c r="G123" s="43">
        <v>0.3</v>
      </c>
      <c r="H123" s="43">
        <v>0</v>
      </c>
      <c r="I123" s="43">
        <v>15.2</v>
      </c>
      <c r="J123" s="43">
        <v>62</v>
      </c>
      <c r="K123" s="44" t="s">
        <v>61</v>
      </c>
      <c r="L123" s="43">
        <v>3.9</v>
      </c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20</v>
      </c>
      <c r="G124" s="43">
        <v>0.7</v>
      </c>
      <c r="H124" s="43">
        <v>0.1</v>
      </c>
      <c r="I124" s="43">
        <v>9.4</v>
      </c>
      <c r="J124" s="43">
        <v>41</v>
      </c>
      <c r="K124" s="44"/>
      <c r="L124" s="43">
        <v>1.54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532</v>
      </c>
      <c r="G128" s="19">
        <f t="shared" ref="G128:J128" si="23">SUM(G120:G127)</f>
        <v>26.1</v>
      </c>
      <c r="H128" s="19">
        <f t="shared" si="23"/>
        <v>23.700000000000003</v>
      </c>
      <c r="I128" s="19">
        <f t="shared" si="23"/>
        <v>66.3</v>
      </c>
      <c r="J128" s="19">
        <f t="shared" si="23"/>
        <v>583</v>
      </c>
      <c r="K128" s="25"/>
      <c r="L128" s="19">
        <f t="shared" ref="L128" si="24">SUM(L120:L127)</f>
        <v>72.980000000000018</v>
      </c>
    </row>
    <row r="129" spans="1:12" ht="15" x14ac:dyDescent="0.25">
      <c r="A129" s="13">
        <f>A120</f>
        <v>2</v>
      </c>
      <c r="B129" s="13">
        <v>7</v>
      </c>
      <c r="C129" s="10" t="s">
        <v>25</v>
      </c>
      <c r="D129" s="7" t="s">
        <v>26</v>
      </c>
      <c r="E129" s="42" t="s">
        <v>127</v>
      </c>
      <c r="F129" s="43">
        <v>60</v>
      </c>
      <c r="G129" s="43">
        <v>0.5</v>
      </c>
      <c r="H129" s="43">
        <v>3</v>
      </c>
      <c r="I129" s="43">
        <v>2.5</v>
      </c>
      <c r="J129" s="43">
        <v>39</v>
      </c>
      <c r="K129" s="44" t="s">
        <v>128</v>
      </c>
      <c r="L129" s="43">
        <v>8.2899999999999991</v>
      </c>
    </row>
    <row r="130" spans="1:12" ht="25.5" x14ac:dyDescent="0.25">
      <c r="A130" s="14"/>
      <c r="B130" s="15"/>
      <c r="C130" s="11"/>
      <c r="D130" s="7" t="s">
        <v>27</v>
      </c>
      <c r="E130" s="42" t="s">
        <v>129</v>
      </c>
      <c r="F130" s="43">
        <v>270</v>
      </c>
      <c r="G130" s="43">
        <v>5.7</v>
      </c>
      <c r="H130" s="43">
        <v>6.1</v>
      </c>
      <c r="I130" s="43">
        <v>22.5</v>
      </c>
      <c r="J130" s="43">
        <v>168</v>
      </c>
      <c r="K130" s="44" t="s">
        <v>130</v>
      </c>
      <c r="L130" s="43">
        <v>20.02</v>
      </c>
    </row>
    <row r="131" spans="1:12" ht="25.5" x14ac:dyDescent="0.25">
      <c r="A131" s="14"/>
      <c r="B131" s="15"/>
      <c r="C131" s="11"/>
      <c r="D131" s="7" t="s">
        <v>28</v>
      </c>
      <c r="E131" s="42" t="s">
        <v>131</v>
      </c>
      <c r="F131" s="43">
        <v>90</v>
      </c>
      <c r="G131" s="43">
        <v>13.3</v>
      </c>
      <c r="H131" s="43">
        <v>11.4</v>
      </c>
      <c r="I131" s="43">
        <v>10.8</v>
      </c>
      <c r="J131" s="43">
        <v>199</v>
      </c>
      <c r="K131" s="44" t="s">
        <v>101</v>
      </c>
      <c r="L131" s="43">
        <v>41.25</v>
      </c>
    </row>
    <row r="132" spans="1:12" ht="25.5" x14ac:dyDescent="0.25">
      <c r="A132" s="14"/>
      <c r="B132" s="15"/>
      <c r="C132" s="11"/>
      <c r="D132" s="7" t="s">
        <v>29</v>
      </c>
      <c r="E132" s="42" t="s">
        <v>132</v>
      </c>
      <c r="F132" s="43">
        <v>150</v>
      </c>
      <c r="G132" s="43">
        <v>5.6</v>
      </c>
      <c r="H132" s="43">
        <v>3.3</v>
      </c>
      <c r="I132" s="43">
        <v>27.7</v>
      </c>
      <c r="J132" s="43">
        <v>163</v>
      </c>
      <c r="K132" s="44" t="s">
        <v>133</v>
      </c>
      <c r="L132" s="43">
        <v>10.24</v>
      </c>
    </row>
    <row r="133" spans="1:12" ht="25.5" x14ac:dyDescent="0.25">
      <c r="A133" s="14"/>
      <c r="B133" s="15"/>
      <c r="C133" s="11"/>
      <c r="D133" s="7" t="s">
        <v>30</v>
      </c>
      <c r="E133" s="42" t="s">
        <v>143</v>
      </c>
      <c r="F133" s="43">
        <v>200</v>
      </c>
      <c r="G133" s="43">
        <v>0.5</v>
      </c>
      <c r="H133" s="43">
        <v>0.2</v>
      </c>
      <c r="I133" s="43">
        <v>28.1</v>
      </c>
      <c r="J133" s="43">
        <v>116</v>
      </c>
      <c r="K133" s="44" t="s">
        <v>134</v>
      </c>
      <c r="L133" s="43">
        <v>8.81</v>
      </c>
    </row>
    <row r="134" spans="1:12" ht="15" x14ac:dyDescent="0.25">
      <c r="A134" s="14"/>
      <c r="B134" s="15"/>
      <c r="C134" s="11"/>
      <c r="D134" s="7" t="s">
        <v>31</v>
      </c>
      <c r="E134" s="42" t="s">
        <v>58</v>
      </c>
      <c r="F134" s="43">
        <v>40</v>
      </c>
      <c r="G134" s="43">
        <v>2</v>
      </c>
      <c r="H134" s="43">
        <v>0.6</v>
      </c>
      <c r="I134" s="43">
        <v>16.2</v>
      </c>
      <c r="J134" s="43">
        <v>78</v>
      </c>
      <c r="K134" s="44"/>
      <c r="L134" s="43">
        <v>3.08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0.7</v>
      </c>
      <c r="H135" s="43">
        <v>0.1</v>
      </c>
      <c r="I135" s="43">
        <v>9.4</v>
      </c>
      <c r="J135" s="43">
        <v>41</v>
      </c>
      <c r="K135" s="44"/>
      <c r="L135" s="43">
        <v>1.54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830</v>
      </c>
      <c r="G138" s="19">
        <f t="shared" ref="G138:J138" si="25">SUM(G129:G137)</f>
        <v>28.3</v>
      </c>
      <c r="H138" s="19">
        <f t="shared" si="25"/>
        <v>24.700000000000003</v>
      </c>
      <c r="I138" s="19">
        <f t="shared" si="25"/>
        <v>117.2</v>
      </c>
      <c r="J138" s="19">
        <f t="shared" si="25"/>
        <v>804</v>
      </c>
      <c r="K138" s="25"/>
      <c r="L138" s="19">
        <f t="shared" ref="L138" si="26">SUM(L129:L137)</f>
        <v>93.23</v>
      </c>
    </row>
    <row r="139" spans="1:12" ht="15" x14ac:dyDescent="0.2">
      <c r="A139" s="33">
        <f>A120</f>
        <v>2</v>
      </c>
      <c r="B139" s="33">
        <f>B120</f>
        <v>7</v>
      </c>
      <c r="C139" s="58" t="s">
        <v>4</v>
      </c>
      <c r="D139" s="59"/>
      <c r="E139" s="31"/>
      <c r="F139" s="32">
        <f>F128+F138</f>
        <v>1362</v>
      </c>
      <c r="G139" s="32">
        <f t="shared" ref="G139" si="27">G128+G138</f>
        <v>54.400000000000006</v>
      </c>
      <c r="H139" s="32">
        <f t="shared" ref="H139" si="28">H128+H138</f>
        <v>48.400000000000006</v>
      </c>
      <c r="I139" s="32">
        <f t="shared" ref="I139" si="29">I128+I138</f>
        <v>183.5</v>
      </c>
      <c r="J139" s="32">
        <f t="shared" ref="J139:L139" si="30">J128+J138</f>
        <v>1387</v>
      </c>
      <c r="K139" s="32"/>
      <c r="L139" s="32">
        <f t="shared" si="30"/>
        <v>166.21000000000004</v>
      </c>
    </row>
    <row r="140" spans="1:12" ht="51" x14ac:dyDescent="0.25">
      <c r="A140" s="20">
        <v>2</v>
      </c>
      <c r="B140" s="21">
        <v>8</v>
      </c>
      <c r="C140" s="22" t="s">
        <v>20</v>
      </c>
      <c r="D140" s="5" t="s">
        <v>21</v>
      </c>
      <c r="E140" s="70" t="s">
        <v>211</v>
      </c>
      <c r="F140" s="40">
        <v>260</v>
      </c>
      <c r="G140" s="40">
        <v>14.1</v>
      </c>
      <c r="H140" s="40">
        <v>14.7</v>
      </c>
      <c r="I140" s="40">
        <v>32.4</v>
      </c>
      <c r="J140" s="40">
        <v>318</v>
      </c>
      <c r="K140" s="41" t="s">
        <v>223</v>
      </c>
      <c r="L140" s="40">
        <v>55.48</v>
      </c>
    </row>
    <row r="141" spans="1:12" ht="15" x14ac:dyDescent="0.25">
      <c r="A141" s="23"/>
      <c r="B141" s="15"/>
      <c r="C141" s="11"/>
      <c r="D141" s="53"/>
      <c r="E141" s="63"/>
      <c r="F141" s="43"/>
      <c r="G141" s="43"/>
      <c r="H141" s="43"/>
      <c r="I141" s="43"/>
      <c r="J141" s="43"/>
      <c r="K141" s="44"/>
      <c r="L141" s="43"/>
    </row>
    <row r="142" spans="1:12" ht="25.5" x14ac:dyDescent="0.25">
      <c r="A142" s="23"/>
      <c r="B142" s="15"/>
      <c r="C142" s="11"/>
      <c r="D142" s="7" t="s">
        <v>22</v>
      </c>
      <c r="E142" s="42" t="s">
        <v>93</v>
      </c>
      <c r="F142" s="43">
        <v>200</v>
      </c>
      <c r="G142" s="43">
        <v>0.3</v>
      </c>
      <c r="H142" s="43">
        <v>0</v>
      </c>
      <c r="I142" s="43">
        <v>12.3</v>
      </c>
      <c r="J142" s="43">
        <v>50</v>
      </c>
      <c r="K142" s="44" t="s">
        <v>94</v>
      </c>
      <c r="L142" s="43">
        <v>5.85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58</v>
      </c>
      <c r="F143" s="43">
        <v>20</v>
      </c>
      <c r="G143" s="43">
        <v>1</v>
      </c>
      <c r="H143" s="43">
        <v>0.3</v>
      </c>
      <c r="I143" s="43">
        <v>8.1</v>
      </c>
      <c r="J143" s="43">
        <v>39</v>
      </c>
      <c r="K143" s="44"/>
      <c r="L143" s="43">
        <v>1.54</v>
      </c>
    </row>
    <row r="144" spans="1:12" ht="15.75" customHeight="1" x14ac:dyDescent="0.25">
      <c r="A144" s="23"/>
      <c r="B144" s="15"/>
      <c r="C144" s="11"/>
      <c r="D144" s="7" t="s">
        <v>32</v>
      </c>
      <c r="E144" s="42" t="s">
        <v>43</v>
      </c>
      <c r="F144" s="43">
        <v>20</v>
      </c>
      <c r="G144" s="43">
        <v>0.7</v>
      </c>
      <c r="H144" s="43">
        <v>0.1</v>
      </c>
      <c r="I144" s="43">
        <v>9.4</v>
      </c>
      <c r="J144" s="43">
        <v>41</v>
      </c>
      <c r="K144" s="44"/>
      <c r="L144" s="43">
        <v>1.54</v>
      </c>
    </row>
    <row r="145" spans="1:12" ht="25.5" x14ac:dyDescent="0.25">
      <c r="A145" s="23"/>
      <c r="B145" s="15"/>
      <c r="C145" s="11"/>
      <c r="D145" s="7" t="s">
        <v>24</v>
      </c>
      <c r="E145" s="65" t="s">
        <v>224</v>
      </c>
      <c r="F145" s="43">
        <v>100</v>
      </c>
      <c r="G145" s="43">
        <v>0.1</v>
      </c>
      <c r="H145" s="43">
        <v>0.2</v>
      </c>
      <c r="I145" s="43">
        <v>5.7</v>
      </c>
      <c r="J145" s="43">
        <v>25</v>
      </c>
      <c r="K145" s="44" t="s">
        <v>44</v>
      </c>
      <c r="L145" s="43">
        <v>18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600</v>
      </c>
      <c r="G148" s="19">
        <f t="shared" ref="G148:J148" si="31">SUM(G140:G147)</f>
        <v>16.200000000000003</v>
      </c>
      <c r="H148" s="19">
        <f t="shared" si="31"/>
        <v>15.299999999999999</v>
      </c>
      <c r="I148" s="19">
        <f t="shared" si="31"/>
        <v>67.900000000000006</v>
      </c>
      <c r="J148" s="19">
        <f t="shared" si="31"/>
        <v>473</v>
      </c>
      <c r="K148" s="25"/>
      <c r="L148" s="19">
        <f t="shared" ref="L148" si="32">SUM(L140:L147)</f>
        <v>82.41</v>
      </c>
    </row>
    <row r="149" spans="1:12" ht="15" x14ac:dyDescent="0.25">
      <c r="A149" s="26">
        <f>A140</f>
        <v>2</v>
      </c>
      <c r="B149" s="13">
        <v>8</v>
      </c>
      <c r="C149" s="10" t="s">
        <v>25</v>
      </c>
      <c r="D149" s="7" t="s">
        <v>26</v>
      </c>
      <c r="E149" s="42" t="s">
        <v>135</v>
      </c>
      <c r="F149" s="43">
        <v>60</v>
      </c>
      <c r="G149" s="43">
        <v>0.7</v>
      </c>
      <c r="H149" s="43">
        <v>3.1</v>
      </c>
      <c r="I149" s="43">
        <v>2.7</v>
      </c>
      <c r="J149" s="43">
        <v>42</v>
      </c>
      <c r="K149" s="44" t="s">
        <v>136</v>
      </c>
      <c r="L149" s="43">
        <v>8.1300000000000008</v>
      </c>
    </row>
    <row r="150" spans="1:12" ht="25.5" x14ac:dyDescent="0.25">
      <c r="A150" s="23"/>
      <c r="B150" s="15"/>
      <c r="C150" s="11"/>
      <c r="D150" s="7" t="s">
        <v>27</v>
      </c>
      <c r="E150" s="42" t="s">
        <v>137</v>
      </c>
      <c r="F150" s="43">
        <v>270</v>
      </c>
      <c r="G150" s="43">
        <v>6.1</v>
      </c>
      <c r="H150" s="43">
        <v>7.25</v>
      </c>
      <c r="I150" s="43">
        <v>10.199999999999999</v>
      </c>
      <c r="J150" s="43">
        <v>130</v>
      </c>
      <c r="K150" s="44" t="s">
        <v>138</v>
      </c>
      <c r="L150" s="43">
        <v>25.51</v>
      </c>
    </row>
    <row r="151" spans="1:12" ht="25.5" x14ac:dyDescent="0.25">
      <c r="A151" s="23"/>
      <c r="B151" s="15"/>
      <c r="C151" s="11"/>
      <c r="D151" s="7" t="s">
        <v>28</v>
      </c>
      <c r="E151" s="42" t="s">
        <v>139</v>
      </c>
      <c r="F151" s="43">
        <v>100</v>
      </c>
      <c r="G151" s="43">
        <v>15.1</v>
      </c>
      <c r="H151" s="43">
        <v>12.7</v>
      </c>
      <c r="I151" s="43">
        <v>4.4000000000000004</v>
      </c>
      <c r="J151" s="43">
        <v>192</v>
      </c>
      <c r="K151" s="44" t="s">
        <v>140</v>
      </c>
      <c r="L151" s="43">
        <v>35.33</v>
      </c>
    </row>
    <row r="152" spans="1:12" ht="25.5" x14ac:dyDescent="0.25">
      <c r="A152" s="23"/>
      <c r="B152" s="15"/>
      <c r="C152" s="11"/>
      <c r="D152" s="7" t="s">
        <v>29</v>
      </c>
      <c r="E152" s="42" t="s">
        <v>141</v>
      </c>
      <c r="F152" s="43">
        <v>150</v>
      </c>
      <c r="G152" s="43">
        <v>3.2</v>
      </c>
      <c r="H152" s="43">
        <v>2.8</v>
      </c>
      <c r="I152" s="43">
        <v>34.299999999999997</v>
      </c>
      <c r="J152" s="43">
        <v>175</v>
      </c>
      <c r="K152" s="44" t="s">
        <v>142</v>
      </c>
      <c r="L152" s="43">
        <v>7.53</v>
      </c>
    </row>
    <row r="153" spans="1:12" ht="25.5" x14ac:dyDescent="0.25">
      <c r="A153" s="23"/>
      <c r="B153" s="15"/>
      <c r="C153" s="11"/>
      <c r="D153" s="7" t="s">
        <v>30</v>
      </c>
      <c r="E153" s="42" t="s">
        <v>144</v>
      </c>
      <c r="F153" s="43">
        <v>200</v>
      </c>
      <c r="G153" s="43">
        <v>0.8</v>
      </c>
      <c r="H153" s="43">
        <v>0</v>
      </c>
      <c r="I153" s="43">
        <v>27.2</v>
      </c>
      <c r="J153" s="43">
        <v>112</v>
      </c>
      <c r="K153" s="44" t="s">
        <v>88</v>
      </c>
      <c r="L153" s="43">
        <v>9.7899999999999991</v>
      </c>
    </row>
    <row r="154" spans="1:12" ht="15" x14ac:dyDescent="0.25">
      <c r="A154" s="23"/>
      <c r="B154" s="15"/>
      <c r="C154" s="11"/>
      <c r="D154" s="7" t="s">
        <v>31</v>
      </c>
      <c r="E154" s="42" t="s">
        <v>58</v>
      </c>
      <c r="F154" s="43">
        <v>40</v>
      </c>
      <c r="G154" s="43">
        <v>2</v>
      </c>
      <c r="H154" s="43">
        <v>0.6</v>
      </c>
      <c r="I154" s="43">
        <v>16.2</v>
      </c>
      <c r="J154" s="43">
        <v>78</v>
      </c>
      <c r="K154" s="44"/>
      <c r="L154" s="43">
        <v>3.08</v>
      </c>
    </row>
    <row r="155" spans="1:12" ht="15" x14ac:dyDescent="0.25">
      <c r="A155" s="23"/>
      <c r="B155" s="15"/>
      <c r="C155" s="11"/>
      <c r="D155" s="7" t="s">
        <v>32</v>
      </c>
      <c r="E155" s="42" t="s">
        <v>43</v>
      </c>
      <c r="F155" s="43">
        <v>20</v>
      </c>
      <c r="G155" s="43">
        <v>0.7</v>
      </c>
      <c r="H155" s="43">
        <v>0.1</v>
      </c>
      <c r="I155" s="43">
        <v>9.4</v>
      </c>
      <c r="J155" s="43">
        <v>41</v>
      </c>
      <c r="K155" s="44"/>
      <c r="L155" s="43">
        <v>1.54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840</v>
      </c>
      <c r="G158" s="19">
        <f t="shared" ref="G158:J158" si="33">SUM(G149:G157)</f>
        <v>28.599999999999998</v>
      </c>
      <c r="H158" s="19">
        <f t="shared" si="33"/>
        <v>26.55</v>
      </c>
      <c r="I158" s="19">
        <f t="shared" si="33"/>
        <v>104.4</v>
      </c>
      <c r="J158" s="19">
        <f t="shared" si="33"/>
        <v>770</v>
      </c>
      <c r="K158" s="25"/>
      <c r="L158" s="19">
        <f t="shared" ref="L158" si="34">SUM(L149:L157)</f>
        <v>90.91</v>
      </c>
    </row>
    <row r="159" spans="1:12" ht="15" x14ac:dyDescent="0.2">
      <c r="A159" s="29">
        <f>A140</f>
        <v>2</v>
      </c>
      <c r="B159" s="30">
        <f>B140</f>
        <v>8</v>
      </c>
      <c r="C159" s="58" t="s">
        <v>4</v>
      </c>
      <c r="D159" s="59"/>
      <c r="E159" s="31"/>
      <c r="F159" s="32">
        <f>F148+F158</f>
        <v>1440</v>
      </c>
      <c r="G159" s="32">
        <f t="shared" ref="G159" si="35">G148+G158</f>
        <v>44.8</v>
      </c>
      <c r="H159" s="32">
        <f t="shared" ref="H159" si="36">H148+H158</f>
        <v>41.85</v>
      </c>
      <c r="I159" s="32">
        <f t="shared" ref="I159" si="37">I148+I158</f>
        <v>172.3</v>
      </c>
      <c r="J159" s="32">
        <f t="shared" ref="J159:L159" si="38">J148+J158</f>
        <v>1243</v>
      </c>
      <c r="K159" s="32"/>
      <c r="L159" s="32">
        <f t="shared" si="38"/>
        <v>173.32</v>
      </c>
    </row>
    <row r="160" spans="1:12" ht="25.5" x14ac:dyDescent="0.25">
      <c r="A160" s="20">
        <v>2</v>
      </c>
      <c r="B160" s="21">
        <v>9</v>
      </c>
      <c r="C160" s="22" t="s">
        <v>20</v>
      </c>
      <c r="D160" s="5" t="s">
        <v>21</v>
      </c>
      <c r="E160" s="39" t="s">
        <v>74</v>
      </c>
      <c r="F160" s="40">
        <v>200</v>
      </c>
      <c r="G160" s="40">
        <v>15.5</v>
      </c>
      <c r="H160" s="40">
        <v>12.9</v>
      </c>
      <c r="I160" s="40">
        <v>31.7</v>
      </c>
      <c r="J160" s="40">
        <v>305</v>
      </c>
      <c r="K160" s="41" t="s">
        <v>75</v>
      </c>
      <c r="L160" s="40">
        <v>66.260000000000005</v>
      </c>
    </row>
    <row r="161" spans="1:12" ht="15" x14ac:dyDescent="0.25">
      <c r="A161" s="23"/>
      <c r="B161" s="15"/>
      <c r="C161" s="11"/>
      <c r="D161" s="53" t="s">
        <v>195</v>
      </c>
      <c r="E161" s="42" t="s">
        <v>76</v>
      </c>
      <c r="F161" s="43">
        <v>40</v>
      </c>
      <c r="G161" s="43">
        <v>2.2999999999999998</v>
      </c>
      <c r="H161" s="43">
        <v>7.4</v>
      </c>
      <c r="I161" s="43">
        <v>14.5</v>
      </c>
      <c r="J161" s="43">
        <v>134</v>
      </c>
      <c r="K161" s="44" t="s">
        <v>77</v>
      </c>
      <c r="L161" s="43">
        <v>9.44</v>
      </c>
    </row>
    <row r="162" spans="1:12" ht="25.5" x14ac:dyDescent="0.25">
      <c r="A162" s="23"/>
      <c r="B162" s="15"/>
      <c r="C162" s="11"/>
      <c r="D162" s="7" t="s">
        <v>22</v>
      </c>
      <c r="E162" s="42" t="s">
        <v>105</v>
      </c>
      <c r="F162" s="43">
        <v>200</v>
      </c>
      <c r="G162" s="43">
        <v>2.2999999999999998</v>
      </c>
      <c r="H162" s="43">
        <v>2.5</v>
      </c>
      <c r="I162" s="43">
        <v>14.8</v>
      </c>
      <c r="J162" s="43">
        <v>91</v>
      </c>
      <c r="K162" s="44" t="s">
        <v>106</v>
      </c>
      <c r="L162" s="43">
        <v>11.58</v>
      </c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25.5" x14ac:dyDescent="0.25">
      <c r="A164" s="23"/>
      <c r="B164" s="15"/>
      <c r="C164" s="11"/>
      <c r="D164" s="7" t="s">
        <v>24</v>
      </c>
      <c r="E164" s="42" t="s">
        <v>107</v>
      </c>
      <c r="F164" s="43">
        <v>130</v>
      </c>
      <c r="G164" s="43">
        <v>0.6</v>
      </c>
      <c r="H164" s="43">
        <v>0.5</v>
      </c>
      <c r="I164" s="43">
        <v>19.899999999999999</v>
      </c>
      <c r="J164" s="43">
        <v>87</v>
      </c>
      <c r="K164" s="44" t="s">
        <v>44</v>
      </c>
      <c r="L164" s="43">
        <v>20.9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570</v>
      </c>
      <c r="G167" s="19">
        <f t="shared" ref="G167:J167" si="39">SUM(G160:G166)</f>
        <v>20.700000000000003</v>
      </c>
      <c r="H167" s="19">
        <f t="shared" si="39"/>
        <v>23.3</v>
      </c>
      <c r="I167" s="19">
        <f t="shared" si="39"/>
        <v>80.900000000000006</v>
      </c>
      <c r="J167" s="19">
        <f t="shared" si="39"/>
        <v>617</v>
      </c>
      <c r="K167" s="25"/>
      <c r="L167" s="19">
        <f t="shared" ref="L167" si="40">SUM(L160:L166)</f>
        <v>108.18</v>
      </c>
    </row>
    <row r="168" spans="1:12" ht="15" x14ac:dyDescent="0.25">
      <c r="A168" s="26">
        <f>A160</f>
        <v>2</v>
      </c>
      <c r="B168" s="13">
        <v>9</v>
      </c>
      <c r="C168" s="10" t="s">
        <v>25</v>
      </c>
      <c r="D168" s="7" t="s">
        <v>26</v>
      </c>
      <c r="E168" s="42" t="s">
        <v>145</v>
      </c>
      <c r="F168" s="43">
        <v>60</v>
      </c>
      <c r="G168" s="43">
        <v>0.6</v>
      </c>
      <c r="H168" s="43">
        <v>3.1</v>
      </c>
      <c r="I168" s="43">
        <v>2.1</v>
      </c>
      <c r="J168" s="43">
        <v>39</v>
      </c>
      <c r="K168" s="44" t="s">
        <v>146</v>
      </c>
      <c r="L168" s="43">
        <v>9.9700000000000006</v>
      </c>
    </row>
    <row r="169" spans="1:12" ht="25.5" x14ac:dyDescent="0.25">
      <c r="A169" s="23"/>
      <c r="B169" s="15"/>
      <c r="C169" s="11"/>
      <c r="D169" s="7" t="s">
        <v>27</v>
      </c>
      <c r="E169" s="42" t="s">
        <v>147</v>
      </c>
      <c r="F169" s="43">
        <v>260</v>
      </c>
      <c r="G169" s="43">
        <v>5.8</v>
      </c>
      <c r="H169" s="43">
        <v>4.8</v>
      </c>
      <c r="I169" s="43">
        <v>8.3000000000000007</v>
      </c>
      <c r="J169" s="43">
        <v>100</v>
      </c>
      <c r="K169" s="44" t="s">
        <v>148</v>
      </c>
      <c r="L169" s="43">
        <v>23.06</v>
      </c>
    </row>
    <row r="170" spans="1:12" ht="15" x14ac:dyDescent="0.25">
      <c r="A170" s="23"/>
      <c r="B170" s="15"/>
      <c r="C170" s="11"/>
      <c r="D170" s="7" t="s">
        <v>28</v>
      </c>
      <c r="E170" s="42" t="s">
        <v>149</v>
      </c>
      <c r="F170" s="43">
        <v>100</v>
      </c>
      <c r="G170" s="43">
        <v>14</v>
      </c>
      <c r="H170" s="43">
        <v>11.3</v>
      </c>
      <c r="I170" s="43">
        <v>6</v>
      </c>
      <c r="J170" s="43">
        <v>182</v>
      </c>
      <c r="K170" s="44" t="s">
        <v>150</v>
      </c>
      <c r="L170" s="43">
        <v>38.71</v>
      </c>
    </row>
    <row r="171" spans="1:12" ht="25.5" x14ac:dyDescent="0.25">
      <c r="A171" s="23"/>
      <c r="B171" s="15"/>
      <c r="C171" s="11"/>
      <c r="D171" s="7" t="s">
        <v>29</v>
      </c>
      <c r="E171" s="42" t="s">
        <v>151</v>
      </c>
      <c r="F171" s="43">
        <v>150</v>
      </c>
      <c r="G171" s="43">
        <v>2.7</v>
      </c>
      <c r="H171" s="43">
        <v>6.2</v>
      </c>
      <c r="I171" s="43">
        <v>16.100000000000001</v>
      </c>
      <c r="J171" s="43">
        <v>131</v>
      </c>
      <c r="K171" s="44" t="s">
        <v>152</v>
      </c>
      <c r="L171" s="43">
        <v>12.59</v>
      </c>
    </row>
    <row r="172" spans="1:12" ht="25.5" x14ac:dyDescent="0.25">
      <c r="A172" s="23"/>
      <c r="B172" s="15"/>
      <c r="C172" s="11"/>
      <c r="D172" s="7" t="s">
        <v>30</v>
      </c>
      <c r="E172" s="42" t="s">
        <v>153</v>
      </c>
      <c r="F172" s="43">
        <v>200</v>
      </c>
      <c r="G172" s="43">
        <v>0.3</v>
      </c>
      <c r="H172" s="43">
        <v>0.2</v>
      </c>
      <c r="I172" s="43">
        <v>21.5</v>
      </c>
      <c r="J172" s="43">
        <v>89</v>
      </c>
      <c r="K172" s="44" t="s">
        <v>57</v>
      </c>
      <c r="L172" s="43">
        <v>10.73</v>
      </c>
    </row>
    <row r="173" spans="1:12" ht="15" x14ac:dyDescent="0.25">
      <c r="A173" s="23"/>
      <c r="B173" s="15"/>
      <c r="C173" s="11"/>
      <c r="D173" s="7" t="s">
        <v>31</v>
      </c>
      <c r="E173" s="42" t="s">
        <v>58</v>
      </c>
      <c r="F173" s="43">
        <v>40</v>
      </c>
      <c r="G173" s="43">
        <v>2</v>
      </c>
      <c r="H173" s="43">
        <v>0.6</v>
      </c>
      <c r="I173" s="43">
        <v>16.2</v>
      </c>
      <c r="J173" s="43">
        <v>78</v>
      </c>
      <c r="K173" s="44"/>
      <c r="L173" s="43">
        <v>3.08</v>
      </c>
    </row>
    <row r="174" spans="1:12" ht="15" x14ac:dyDescent="0.25">
      <c r="A174" s="23"/>
      <c r="B174" s="15"/>
      <c r="C174" s="11"/>
      <c r="D174" s="7" t="s">
        <v>32</v>
      </c>
      <c r="E174" s="42" t="s">
        <v>43</v>
      </c>
      <c r="F174" s="43">
        <v>50</v>
      </c>
      <c r="G174" s="43">
        <v>1.8</v>
      </c>
      <c r="H174" s="43">
        <v>0.3</v>
      </c>
      <c r="I174" s="43">
        <v>23.5</v>
      </c>
      <c r="J174" s="43">
        <v>103</v>
      </c>
      <c r="K174" s="44"/>
      <c r="L174" s="43">
        <v>3.85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860</v>
      </c>
      <c r="G177" s="19">
        <f t="shared" ref="G177:J177" si="41">SUM(G168:G176)</f>
        <v>27.2</v>
      </c>
      <c r="H177" s="19">
        <f t="shared" si="41"/>
        <v>26.500000000000004</v>
      </c>
      <c r="I177" s="19">
        <f t="shared" si="41"/>
        <v>93.7</v>
      </c>
      <c r="J177" s="19">
        <f t="shared" si="41"/>
        <v>722</v>
      </c>
      <c r="K177" s="25"/>
      <c r="L177" s="19">
        <f t="shared" ref="L177" si="42">SUM(L168:L176)</f>
        <v>101.99000000000001</v>
      </c>
    </row>
    <row r="178" spans="1:12" ht="15.75" thickBot="1" x14ac:dyDescent="0.25">
      <c r="A178" s="29">
        <f>A160</f>
        <v>2</v>
      </c>
      <c r="B178" s="30">
        <f>B160</f>
        <v>9</v>
      </c>
      <c r="C178" s="58" t="s">
        <v>4</v>
      </c>
      <c r="D178" s="59"/>
      <c r="E178" s="31"/>
      <c r="F178" s="32">
        <f>F167+F177</f>
        <v>1430</v>
      </c>
      <c r="G178" s="32">
        <f t="shared" ref="G178" si="43">G167+G177</f>
        <v>47.900000000000006</v>
      </c>
      <c r="H178" s="32">
        <f t="shared" ref="H178" si="44">H167+H177</f>
        <v>49.800000000000004</v>
      </c>
      <c r="I178" s="32">
        <f t="shared" ref="I178" si="45">I167+I177</f>
        <v>174.60000000000002</v>
      </c>
      <c r="J178" s="32">
        <f t="shared" ref="J178:L178" si="46">J167+J177</f>
        <v>1339</v>
      </c>
      <c r="K178" s="32"/>
      <c r="L178" s="32">
        <f t="shared" si="46"/>
        <v>210.17000000000002</v>
      </c>
    </row>
    <row r="179" spans="1:12" ht="38.25" x14ac:dyDescent="0.25">
      <c r="A179" s="20">
        <v>2</v>
      </c>
      <c r="B179" s="21">
        <v>10</v>
      </c>
      <c r="C179" s="22" t="s">
        <v>20</v>
      </c>
      <c r="D179" s="5" t="s">
        <v>21</v>
      </c>
      <c r="E179" s="39" t="s">
        <v>213</v>
      </c>
      <c r="F179" s="40">
        <v>220</v>
      </c>
      <c r="G179" s="40">
        <v>13.1</v>
      </c>
      <c r="H179" s="40">
        <v>12.3</v>
      </c>
      <c r="I179" s="40">
        <v>33.9</v>
      </c>
      <c r="J179" s="40">
        <v>299</v>
      </c>
      <c r="K179" s="41" t="s">
        <v>202</v>
      </c>
      <c r="L179" s="40">
        <v>34.450000000000003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7" t="s">
        <v>22</v>
      </c>
      <c r="E181" s="42" t="s">
        <v>41</v>
      </c>
      <c r="F181" s="43">
        <v>200</v>
      </c>
      <c r="G181" s="43">
        <v>0.2</v>
      </c>
      <c r="H181" s="43">
        <v>0</v>
      </c>
      <c r="I181" s="43">
        <v>15</v>
      </c>
      <c r="J181" s="43">
        <v>61</v>
      </c>
      <c r="K181" s="44" t="s">
        <v>42</v>
      </c>
      <c r="L181" s="43">
        <v>1.88</v>
      </c>
    </row>
    <row r="182" spans="1:12" ht="15" x14ac:dyDescent="0.25">
      <c r="A182" s="23"/>
      <c r="B182" s="15"/>
      <c r="C182" s="11"/>
      <c r="D182" s="7" t="s">
        <v>23</v>
      </c>
      <c r="E182" s="42" t="s">
        <v>58</v>
      </c>
      <c r="F182" s="43">
        <v>20</v>
      </c>
      <c r="G182" s="43">
        <v>1</v>
      </c>
      <c r="H182" s="43">
        <v>0.3</v>
      </c>
      <c r="I182" s="43">
        <v>8.1</v>
      </c>
      <c r="J182" s="43">
        <v>39</v>
      </c>
      <c r="K182" s="44"/>
      <c r="L182" s="43">
        <v>1.54</v>
      </c>
    </row>
    <row r="183" spans="1:12" ht="15" x14ac:dyDescent="0.25">
      <c r="A183" s="23"/>
      <c r="B183" s="15"/>
      <c r="C183" s="11"/>
      <c r="D183" s="7" t="s">
        <v>154</v>
      </c>
      <c r="E183" s="42" t="s">
        <v>43</v>
      </c>
      <c r="F183" s="43">
        <v>20</v>
      </c>
      <c r="G183" s="43">
        <v>0.7</v>
      </c>
      <c r="H183" s="43">
        <v>0.1</v>
      </c>
      <c r="I183" s="43">
        <v>9.4</v>
      </c>
      <c r="J183" s="43">
        <v>41</v>
      </c>
      <c r="K183" s="44"/>
      <c r="L183" s="43">
        <v>1.54</v>
      </c>
    </row>
    <row r="184" spans="1:12" ht="25.5" x14ac:dyDescent="0.25">
      <c r="A184" s="23"/>
      <c r="B184" s="15"/>
      <c r="C184" s="11"/>
      <c r="D184" s="7" t="s">
        <v>24</v>
      </c>
      <c r="E184" s="42" t="s">
        <v>212</v>
      </c>
      <c r="F184" s="43">
        <v>130</v>
      </c>
      <c r="G184" s="43">
        <v>0.6</v>
      </c>
      <c r="H184" s="43">
        <v>0.5</v>
      </c>
      <c r="I184" s="43">
        <v>19.899999999999999</v>
      </c>
      <c r="J184" s="43">
        <v>87</v>
      </c>
      <c r="K184" s="44" t="s">
        <v>44</v>
      </c>
      <c r="L184" s="43">
        <v>20.9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590</v>
      </c>
      <c r="G187" s="19">
        <f t="shared" ref="G187:J187" si="47">SUM(G179:G186)</f>
        <v>15.599999999999998</v>
      </c>
      <c r="H187" s="19">
        <f t="shared" si="47"/>
        <v>13.200000000000001</v>
      </c>
      <c r="I187" s="19">
        <f t="shared" si="47"/>
        <v>86.300000000000011</v>
      </c>
      <c r="J187" s="19">
        <f t="shared" si="47"/>
        <v>527</v>
      </c>
      <c r="K187" s="25"/>
      <c r="L187" s="19">
        <f t="shared" ref="L187" si="48">SUM(L179:L186)</f>
        <v>60.31</v>
      </c>
    </row>
    <row r="188" spans="1:12" ht="15" x14ac:dyDescent="0.25">
      <c r="A188" s="26">
        <f>A179</f>
        <v>2</v>
      </c>
      <c r="B188" s="13">
        <v>10</v>
      </c>
      <c r="C188" s="10" t="s">
        <v>25</v>
      </c>
      <c r="D188" s="7" t="s">
        <v>26</v>
      </c>
      <c r="E188" s="42" t="s">
        <v>155</v>
      </c>
      <c r="F188" s="43">
        <v>60</v>
      </c>
      <c r="G188" s="43">
        <v>0.7</v>
      </c>
      <c r="H188" s="43">
        <v>3</v>
      </c>
      <c r="I188" s="43">
        <v>2</v>
      </c>
      <c r="J188" s="43">
        <v>38</v>
      </c>
      <c r="K188" s="44" t="s">
        <v>156</v>
      </c>
      <c r="L188" s="43">
        <v>6.34</v>
      </c>
    </row>
    <row r="189" spans="1:12" ht="15" x14ac:dyDescent="0.25">
      <c r="A189" s="23"/>
      <c r="B189" s="15"/>
      <c r="C189" s="11"/>
      <c r="D189" s="7" t="s">
        <v>27</v>
      </c>
      <c r="E189" s="42" t="s">
        <v>110</v>
      </c>
      <c r="F189" s="43">
        <v>265</v>
      </c>
      <c r="G189" s="43">
        <v>5</v>
      </c>
      <c r="H189" s="43">
        <v>5.7</v>
      </c>
      <c r="I189" s="43">
        <v>21</v>
      </c>
      <c r="J189" s="43">
        <v>155</v>
      </c>
      <c r="K189" s="44" t="s">
        <v>111</v>
      </c>
      <c r="L189" s="43">
        <v>22.79</v>
      </c>
    </row>
    <row r="190" spans="1:12" ht="25.5" x14ac:dyDescent="0.25">
      <c r="A190" s="23"/>
      <c r="B190" s="15"/>
      <c r="C190" s="11"/>
      <c r="D190" s="7" t="s">
        <v>28</v>
      </c>
      <c r="E190" s="42" t="s">
        <v>157</v>
      </c>
      <c r="F190" s="43">
        <v>90</v>
      </c>
      <c r="G190" s="43">
        <v>13.3</v>
      </c>
      <c r="H190" s="43">
        <v>11.4</v>
      </c>
      <c r="I190" s="43">
        <v>10.8</v>
      </c>
      <c r="J190" s="43">
        <v>199</v>
      </c>
      <c r="K190" s="44" t="s">
        <v>101</v>
      </c>
      <c r="L190" s="43">
        <v>41.25</v>
      </c>
    </row>
    <row r="191" spans="1:12" ht="25.5" x14ac:dyDescent="0.25">
      <c r="A191" s="23"/>
      <c r="B191" s="15"/>
      <c r="C191" s="11"/>
      <c r="D191" s="7" t="s">
        <v>29</v>
      </c>
      <c r="E191" s="42" t="s">
        <v>55</v>
      </c>
      <c r="F191" s="43">
        <v>150</v>
      </c>
      <c r="G191" s="43">
        <v>3.3</v>
      </c>
      <c r="H191" s="43">
        <v>4.4000000000000004</v>
      </c>
      <c r="I191" s="43">
        <v>23.5</v>
      </c>
      <c r="J191" s="43">
        <v>147</v>
      </c>
      <c r="K191" s="44" t="s">
        <v>56</v>
      </c>
      <c r="L191" s="43">
        <v>11.86</v>
      </c>
    </row>
    <row r="192" spans="1:12" ht="25.5" x14ac:dyDescent="0.25">
      <c r="A192" s="23"/>
      <c r="B192" s="15"/>
      <c r="C192" s="11"/>
      <c r="D192" s="7" t="s">
        <v>30</v>
      </c>
      <c r="E192" s="42" t="s">
        <v>158</v>
      </c>
      <c r="F192" s="43">
        <v>200</v>
      </c>
      <c r="G192" s="43">
        <v>0.3</v>
      </c>
      <c r="H192" s="43">
        <v>0</v>
      </c>
      <c r="I192" s="43">
        <v>26.4</v>
      </c>
      <c r="J192" s="43">
        <v>107</v>
      </c>
      <c r="K192" s="44" t="s">
        <v>116</v>
      </c>
      <c r="L192" s="43">
        <v>9.02</v>
      </c>
    </row>
    <row r="193" spans="1:12" ht="15" x14ac:dyDescent="0.25">
      <c r="A193" s="23"/>
      <c r="B193" s="15"/>
      <c r="C193" s="11"/>
      <c r="D193" s="7" t="s">
        <v>31</v>
      </c>
      <c r="E193" s="42" t="s">
        <v>58</v>
      </c>
      <c r="F193" s="43">
        <v>50</v>
      </c>
      <c r="G193" s="43">
        <v>2.5</v>
      </c>
      <c r="H193" s="43">
        <v>0.7</v>
      </c>
      <c r="I193" s="43">
        <v>20.3</v>
      </c>
      <c r="J193" s="43">
        <v>97</v>
      </c>
      <c r="K193" s="44"/>
      <c r="L193" s="43">
        <v>3.85</v>
      </c>
    </row>
    <row r="194" spans="1:12" ht="15" x14ac:dyDescent="0.25">
      <c r="A194" s="23"/>
      <c r="B194" s="15"/>
      <c r="C194" s="11"/>
      <c r="D194" s="7" t="s">
        <v>32</v>
      </c>
      <c r="E194" s="42" t="s">
        <v>43</v>
      </c>
      <c r="F194" s="43">
        <v>20</v>
      </c>
      <c r="G194" s="43">
        <v>0.7</v>
      </c>
      <c r="H194" s="43">
        <v>0.1</v>
      </c>
      <c r="I194" s="43">
        <v>9.4</v>
      </c>
      <c r="J194" s="43">
        <v>41</v>
      </c>
      <c r="K194" s="44"/>
      <c r="L194" s="43">
        <v>1.54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835</v>
      </c>
      <c r="G197" s="19">
        <f>SUM(G188:G196)</f>
        <v>25.8</v>
      </c>
      <c r="H197" s="19">
        <f>SUM(H188:H196)</f>
        <v>25.3</v>
      </c>
      <c r="I197" s="19">
        <f>SUM(I188:I196)</f>
        <v>113.39999999999999</v>
      </c>
      <c r="J197" s="19">
        <f>SUM(J188:J196)</f>
        <v>784</v>
      </c>
      <c r="K197" s="25"/>
      <c r="L197" s="19">
        <f>SUM(L188:L196)</f>
        <v>96.649999999999991</v>
      </c>
    </row>
    <row r="198" spans="1:12" ht="15.75" thickBot="1" x14ac:dyDescent="0.25">
      <c r="A198" s="29">
        <f>A179</f>
        <v>2</v>
      </c>
      <c r="B198" s="30">
        <f>B179</f>
        <v>10</v>
      </c>
      <c r="C198" s="58" t="s">
        <v>4</v>
      </c>
      <c r="D198" s="59"/>
      <c r="E198" s="31"/>
      <c r="F198" s="32">
        <f>F187+F197</f>
        <v>1425</v>
      </c>
      <c r="G198" s="32">
        <f>G187+G197</f>
        <v>41.4</v>
      </c>
      <c r="H198" s="32">
        <f>H187+H197</f>
        <v>38.5</v>
      </c>
      <c r="I198" s="32">
        <f t="shared" ref="I198" si="49">I187+I197</f>
        <v>199.7</v>
      </c>
      <c r="J198" s="32">
        <f>J187+J197</f>
        <v>1311</v>
      </c>
      <c r="K198" s="32"/>
      <c r="L198" s="32">
        <f>L187+L197</f>
        <v>156.95999999999998</v>
      </c>
    </row>
    <row r="199" spans="1:12" ht="25.5" x14ac:dyDescent="0.25">
      <c r="A199" s="20">
        <v>3</v>
      </c>
      <c r="B199" s="21">
        <v>11</v>
      </c>
      <c r="C199" s="22" t="s">
        <v>20</v>
      </c>
      <c r="D199" s="5" t="s">
        <v>21</v>
      </c>
      <c r="E199" s="39" t="s">
        <v>214</v>
      </c>
      <c r="F199" s="40">
        <v>205</v>
      </c>
      <c r="G199" s="40">
        <v>5.4</v>
      </c>
      <c r="H199" s="40">
        <v>5.7</v>
      </c>
      <c r="I199" s="40">
        <v>21.2</v>
      </c>
      <c r="J199" s="40">
        <v>158</v>
      </c>
      <c r="K199" s="41" t="s">
        <v>159</v>
      </c>
      <c r="L199" s="40">
        <v>20.72</v>
      </c>
    </row>
    <row r="200" spans="1:12" ht="25.5" x14ac:dyDescent="0.25">
      <c r="A200" s="23"/>
      <c r="B200" s="15"/>
      <c r="C200" s="11"/>
      <c r="D200" s="6" t="s">
        <v>26</v>
      </c>
      <c r="E200" s="42" t="s">
        <v>203</v>
      </c>
      <c r="F200" s="43">
        <v>65</v>
      </c>
      <c r="G200" s="43">
        <v>6.9</v>
      </c>
      <c r="H200" s="43">
        <v>8</v>
      </c>
      <c r="I200" s="43">
        <v>8.5</v>
      </c>
      <c r="J200" s="43">
        <v>133</v>
      </c>
      <c r="K200" s="44" t="s">
        <v>204</v>
      </c>
      <c r="L200" s="43">
        <v>16.73</v>
      </c>
    </row>
    <row r="201" spans="1:12" ht="25.5" x14ac:dyDescent="0.25">
      <c r="A201" s="23"/>
      <c r="B201" s="15"/>
      <c r="C201" s="11"/>
      <c r="D201" s="7" t="s">
        <v>22</v>
      </c>
      <c r="E201" s="42" t="s">
        <v>60</v>
      </c>
      <c r="F201" s="43">
        <v>207</v>
      </c>
      <c r="G201" s="43">
        <v>0.3</v>
      </c>
      <c r="H201" s="43">
        <v>0</v>
      </c>
      <c r="I201" s="43">
        <v>15.2</v>
      </c>
      <c r="J201" s="43">
        <v>62</v>
      </c>
      <c r="K201" s="44" t="s">
        <v>61</v>
      </c>
      <c r="L201" s="43">
        <v>3.9</v>
      </c>
    </row>
    <row r="202" spans="1:12" ht="15" x14ac:dyDescent="0.25">
      <c r="A202" s="23"/>
      <c r="B202" s="15"/>
      <c r="C202" s="11"/>
      <c r="D202" s="7" t="s">
        <v>23</v>
      </c>
      <c r="E202" s="42" t="s">
        <v>58</v>
      </c>
      <c r="F202" s="43">
        <v>20</v>
      </c>
      <c r="G202" s="43">
        <v>1</v>
      </c>
      <c r="H202" s="43">
        <v>0.3</v>
      </c>
      <c r="I202" s="43">
        <v>8.1</v>
      </c>
      <c r="J202" s="43">
        <v>39</v>
      </c>
      <c r="K202" s="44"/>
      <c r="L202" s="43">
        <v>1.54</v>
      </c>
    </row>
    <row r="203" spans="1:12" ht="25.5" x14ac:dyDescent="0.25">
      <c r="A203" s="23"/>
      <c r="B203" s="15"/>
      <c r="C203" s="11"/>
      <c r="D203" s="7" t="s">
        <v>24</v>
      </c>
      <c r="E203" s="54" t="s">
        <v>208</v>
      </c>
      <c r="F203" s="43">
        <v>130</v>
      </c>
      <c r="G203" s="43">
        <v>0.6</v>
      </c>
      <c r="H203" s="43">
        <v>0.5</v>
      </c>
      <c r="I203" s="43">
        <v>19.899999999999999</v>
      </c>
      <c r="J203" s="43">
        <v>119</v>
      </c>
      <c r="K203" s="44" t="s">
        <v>44</v>
      </c>
      <c r="L203" s="43">
        <v>20.9</v>
      </c>
    </row>
    <row r="204" spans="1:12" ht="30" customHeight="1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.75" customHeight="1" x14ac:dyDescent="0.25">
      <c r="A206" s="24"/>
      <c r="B206" s="17"/>
      <c r="C206" s="8"/>
      <c r="D206" s="18" t="s">
        <v>33</v>
      </c>
      <c r="E206" s="9"/>
      <c r="F206" s="19">
        <f>SUM(F199:F205)</f>
        <v>627</v>
      </c>
      <c r="G206" s="19">
        <f t="shared" ref="G206:J206" si="50">SUM(G199:G205)</f>
        <v>14.200000000000001</v>
      </c>
      <c r="H206" s="19">
        <f t="shared" si="50"/>
        <v>14.5</v>
      </c>
      <c r="I206" s="19">
        <f t="shared" si="50"/>
        <v>72.900000000000006</v>
      </c>
      <c r="J206" s="19">
        <f t="shared" si="50"/>
        <v>511</v>
      </c>
      <c r="K206" s="25"/>
      <c r="L206" s="19">
        <f t="shared" ref="L206" si="51">SUM(L199:L205)</f>
        <v>63.79</v>
      </c>
    </row>
    <row r="207" spans="1:12" ht="29.25" customHeight="1" x14ac:dyDescent="0.25">
      <c r="A207" s="26">
        <v>3</v>
      </c>
      <c r="B207" s="13">
        <v>11</v>
      </c>
      <c r="C207" s="10" t="s">
        <v>25</v>
      </c>
      <c r="D207" s="7" t="s">
        <v>26</v>
      </c>
      <c r="E207" s="42" t="s">
        <v>145</v>
      </c>
      <c r="F207" s="43">
        <v>60</v>
      </c>
      <c r="G207" s="43">
        <v>0.6</v>
      </c>
      <c r="H207" s="43">
        <v>3.1</v>
      </c>
      <c r="I207" s="43">
        <v>2.1</v>
      </c>
      <c r="J207" s="43">
        <v>39</v>
      </c>
      <c r="K207" s="44" t="s">
        <v>146</v>
      </c>
      <c r="L207" s="43">
        <v>9.08</v>
      </c>
    </row>
    <row r="208" spans="1:12" ht="25.5" x14ac:dyDescent="0.25">
      <c r="A208" s="23"/>
      <c r="B208" s="15"/>
      <c r="C208" s="11"/>
      <c r="D208" s="7" t="s">
        <v>27</v>
      </c>
      <c r="E208" s="42" t="s">
        <v>160</v>
      </c>
      <c r="F208" s="43">
        <v>265</v>
      </c>
      <c r="G208" s="43">
        <v>4.8</v>
      </c>
      <c r="H208" s="43">
        <v>5.8</v>
      </c>
      <c r="I208" s="43">
        <v>16.7</v>
      </c>
      <c r="J208" s="43">
        <v>138</v>
      </c>
      <c r="K208" s="44" t="s">
        <v>83</v>
      </c>
      <c r="L208" s="43">
        <v>21.48</v>
      </c>
    </row>
    <row r="209" spans="1:12" ht="25.5" x14ac:dyDescent="0.25">
      <c r="A209" s="23"/>
      <c r="B209" s="15"/>
      <c r="C209" s="11"/>
      <c r="D209" s="7" t="s">
        <v>28</v>
      </c>
      <c r="E209" s="42" t="s">
        <v>161</v>
      </c>
      <c r="F209" s="43">
        <v>120</v>
      </c>
      <c r="G209" s="43">
        <v>11.1</v>
      </c>
      <c r="H209" s="43">
        <v>10.8</v>
      </c>
      <c r="I209" s="43">
        <v>6.3</v>
      </c>
      <c r="J209" s="43">
        <v>167</v>
      </c>
      <c r="K209" s="44" t="s">
        <v>162</v>
      </c>
      <c r="L209" s="43">
        <v>48.92</v>
      </c>
    </row>
    <row r="210" spans="1:12" ht="25.5" x14ac:dyDescent="0.25">
      <c r="A210" s="23"/>
      <c r="B210" s="15"/>
      <c r="C210" s="11"/>
      <c r="D210" s="7" t="s">
        <v>29</v>
      </c>
      <c r="E210" s="42" t="s">
        <v>132</v>
      </c>
      <c r="F210" s="43">
        <v>150</v>
      </c>
      <c r="G210" s="43">
        <v>5.6</v>
      </c>
      <c r="H210" s="43">
        <v>3.3</v>
      </c>
      <c r="I210" s="43">
        <v>27.7</v>
      </c>
      <c r="J210" s="43">
        <v>163</v>
      </c>
      <c r="K210" s="44" t="s">
        <v>163</v>
      </c>
      <c r="L210" s="43">
        <v>12.76</v>
      </c>
    </row>
    <row r="211" spans="1:12" ht="25.5" x14ac:dyDescent="0.25">
      <c r="A211" s="23"/>
      <c r="B211" s="15"/>
      <c r="C211" s="11"/>
      <c r="D211" s="7" t="s">
        <v>30</v>
      </c>
      <c r="E211" s="42" t="s">
        <v>164</v>
      </c>
      <c r="F211" s="43">
        <v>200</v>
      </c>
      <c r="G211" s="43">
        <v>0.7</v>
      </c>
      <c r="H211" s="43">
        <v>0</v>
      </c>
      <c r="I211" s="43">
        <v>2.9</v>
      </c>
      <c r="J211" s="43">
        <v>98</v>
      </c>
      <c r="K211" s="44" t="s">
        <v>165</v>
      </c>
      <c r="L211" s="43">
        <v>3.88</v>
      </c>
    </row>
    <row r="212" spans="1:12" ht="15" x14ac:dyDescent="0.25">
      <c r="A212" s="23"/>
      <c r="B212" s="15"/>
      <c r="C212" s="11"/>
      <c r="D212" s="7" t="s">
        <v>31</v>
      </c>
      <c r="E212" s="42" t="s">
        <v>58</v>
      </c>
      <c r="F212" s="43">
        <v>40</v>
      </c>
      <c r="G212" s="43">
        <v>2</v>
      </c>
      <c r="H212" s="43">
        <v>0.6</v>
      </c>
      <c r="I212" s="43">
        <v>16.2</v>
      </c>
      <c r="J212" s="43">
        <v>78</v>
      </c>
      <c r="K212" s="44"/>
      <c r="L212" s="43">
        <v>3.08</v>
      </c>
    </row>
    <row r="213" spans="1:12" ht="15" x14ac:dyDescent="0.25">
      <c r="A213" s="23"/>
      <c r="B213" s="15"/>
      <c r="C213" s="11"/>
      <c r="D213" s="7" t="s">
        <v>32</v>
      </c>
      <c r="E213" s="42" t="s">
        <v>43</v>
      </c>
      <c r="F213" s="43">
        <v>20</v>
      </c>
      <c r="G213" s="43">
        <v>0.7</v>
      </c>
      <c r="H213" s="43">
        <v>0.1</v>
      </c>
      <c r="I213" s="43">
        <v>9.4</v>
      </c>
      <c r="J213" s="43">
        <v>41</v>
      </c>
      <c r="K213" s="44"/>
      <c r="L213" s="43">
        <v>1.54</v>
      </c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855</v>
      </c>
      <c r="G216" s="19">
        <f>SUM(G207:G215)</f>
        <v>25.5</v>
      </c>
      <c r="H216" s="19">
        <f>SUM(H207:H215)</f>
        <v>23.700000000000006</v>
      </c>
      <c r="I216" s="19">
        <f>SUM(I207:I215)</f>
        <v>81.3</v>
      </c>
      <c r="J216" s="19">
        <f>SUM(J207:J215)</f>
        <v>724</v>
      </c>
      <c r="K216" s="25"/>
      <c r="L216" s="19">
        <f>SUM(L207:L215)</f>
        <v>100.74000000000001</v>
      </c>
    </row>
    <row r="217" spans="1:12" ht="15.75" thickBot="1" x14ac:dyDescent="0.25">
      <c r="A217" s="29">
        <f>A199</f>
        <v>3</v>
      </c>
      <c r="B217" s="30">
        <f>B199</f>
        <v>11</v>
      </c>
      <c r="C217" s="58" t="s">
        <v>4</v>
      </c>
      <c r="D217" s="59"/>
      <c r="E217" s="31"/>
      <c r="F217" s="32">
        <f>F206+F216</f>
        <v>1482</v>
      </c>
      <c r="G217" s="32">
        <f>G206+G216</f>
        <v>39.700000000000003</v>
      </c>
      <c r="H217" s="32">
        <f>H206+H216</f>
        <v>38.200000000000003</v>
      </c>
      <c r="I217" s="32">
        <f t="shared" ref="I217" si="52">I206+I216</f>
        <v>154.19999999999999</v>
      </c>
      <c r="J217" s="32">
        <f>J206+J216</f>
        <v>1235</v>
      </c>
      <c r="K217" s="32"/>
      <c r="L217" s="32">
        <f>L206+L216</f>
        <v>164.53</v>
      </c>
    </row>
    <row r="218" spans="1:12" ht="38.25" x14ac:dyDescent="0.25">
      <c r="A218" s="20">
        <v>3</v>
      </c>
      <c r="B218" s="21">
        <v>12</v>
      </c>
      <c r="C218" s="22" t="s">
        <v>20</v>
      </c>
      <c r="D218" s="5" t="s">
        <v>21</v>
      </c>
      <c r="E218" s="39" t="s">
        <v>207</v>
      </c>
      <c r="F218" s="40">
        <v>245</v>
      </c>
      <c r="G218" s="40">
        <v>11.9</v>
      </c>
      <c r="H218" s="40">
        <v>15.4</v>
      </c>
      <c r="I218" s="40">
        <v>44.3</v>
      </c>
      <c r="J218" s="40">
        <v>363</v>
      </c>
      <c r="K218" s="41" t="s">
        <v>166</v>
      </c>
      <c r="L218" s="40">
        <v>44.48</v>
      </c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25.5" x14ac:dyDescent="0.25">
      <c r="A220" s="23"/>
      <c r="B220" s="15"/>
      <c r="C220" s="11"/>
      <c r="D220" s="7" t="s">
        <v>22</v>
      </c>
      <c r="E220" s="42" t="s">
        <v>41</v>
      </c>
      <c r="F220" s="43">
        <v>200</v>
      </c>
      <c r="G220" s="43">
        <v>0.2</v>
      </c>
      <c r="H220" s="43">
        <v>0</v>
      </c>
      <c r="I220" s="43">
        <v>15</v>
      </c>
      <c r="J220" s="43">
        <v>61</v>
      </c>
      <c r="K220" s="44" t="s">
        <v>42</v>
      </c>
      <c r="L220" s="43">
        <v>1.88</v>
      </c>
    </row>
    <row r="221" spans="1:12" ht="15" x14ac:dyDescent="0.25">
      <c r="A221" s="23"/>
      <c r="B221" s="15"/>
      <c r="C221" s="11"/>
      <c r="D221" s="7" t="s">
        <v>23</v>
      </c>
      <c r="E221" s="42" t="s">
        <v>43</v>
      </c>
      <c r="F221" s="43">
        <v>20</v>
      </c>
      <c r="G221" s="43">
        <v>0.7</v>
      </c>
      <c r="H221" s="43">
        <v>0.1</v>
      </c>
      <c r="I221" s="43">
        <v>9.4</v>
      </c>
      <c r="J221" s="43">
        <v>41</v>
      </c>
      <c r="K221" s="44"/>
      <c r="L221" s="43">
        <v>1.54</v>
      </c>
    </row>
    <row r="222" spans="1:12" ht="15" x14ac:dyDescent="0.25">
      <c r="A222" s="23"/>
      <c r="B222" s="15"/>
      <c r="C222" s="11"/>
      <c r="D222" s="7" t="s">
        <v>24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2" t="s">
        <v>215</v>
      </c>
      <c r="E223" s="42" t="s">
        <v>216</v>
      </c>
      <c r="F223" s="43">
        <v>65</v>
      </c>
      <c r="G223" s="43">
        <v>2.2000000000000002</v>
      </c>
      <c r="H223" s="43">
        <v>2.1</v>
      </c>
      <c r="I223" s="43">
        <v>22.1</v>
      </c>
      <c r="J223" s="43">
        <v>116</v>
      </c>
      <c r="K223" s="44"/>
      <c r="L223" s="43">
        <v>32</v>
      </c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.75" customHeight="1" x14ac:dyDescent="0.25">
      <c r="A225" s="24"/>
      <c r="B225" s="17"/>
      <c r="C225" s="8"/>
      <c r="D225" s="18" t="s">
        <v>33</v>
      </c>
      <c r="E225" s="9"/>
      <c r="F225" s="19">
        <f>SUM(F218:F224)</f>
        <v>530</v>
      </c>
      <c r="G225" s="19">
        <f t="shared" ref="G225:J225" si="53">SUM(G218:G224)</f>
        <v>15</v>
      </c>
      <c r="H225" s="19">
        <f t="shared" si="53"/>
        <v>17.600000000000001</v>
      </c>
      <c r="I225" s="19">
        <f t="shared" si="53"/>
        <v>90.800000000000011</v>
      </c>
      <c r="J225" s="19">
        <f t="shared" si="53"/>
        <v>581</v>
      </c>
      <c r="K225" s="25"/>
      <c r="L225" s="19">
        <f t="shared" ref="L225" si="54">SUM(L218:L224)</f>
        <v>79.900000000000006</v>
      </c>
    </row>
    <row r="226" spans="1:12" ht="25.5" x14ac:dyDescent="0.25">
      <c r="A226" s="26">
        <v>3</v>
      </c>
      <c r="B226" s="13">
        <v>12</v>
      </c>
      <c r="C226" s="10" t="s">
        <v>25</v>
      </c>
      <c r="D226" s="7" t="s">
        <v>26</v>
      </c>
      <c r="E226" s="42" t="s">
        <v>135</v>
      </c>
      <c r="F226" s="43">
        <v>60</v>
      </c>
      <c r="G226" s="43">
        <v>0.7</v>
      </c>
      <c r="H226" s="43">
        <v>3.1</v>
      </c>
      <c r="I226" s="43">
        <v>2.7</v>
      </c>
      <c r="J226" s="43">
        <v>42</v>
      </c>
      <c r="K226" s="44" t="s">
        <v>167</v>
      </c>
      <c r="L226" s="43">
        <v>8.1300000000000008</v>
      </c>
    </row>
    <row r="227" spans="1:12" ht="25.5" x14ac:dyDescent="0.25">
      <c r="A227" s="23"/>
      <c r="B227" s="15"/>
      <c r="C227" s="11"/>
      <c r="D227" s="7" t="s">
        <v>27</v>
      </c>
      <c r="E227" s="42" t="s">
        <v>168</v>
      </c>
      <c r="F227" s="43">
        <v>260</v>
      </c>
      <c r="G227" s="43">
        <v>4.0999999999999996</v>
      </c>
      <c r="H227" s="43">
        <v>4.8</v>
      </c>
      <c r="I227" s="43">
        <v>21</v>
      </c>
      <c r="J227" s="43">
        <v>144</v>
      </c>
      <c r="K227" s="44" t="s">
        <v>169</v>
      </c>
      <c r="L227" s="43">
        <v>23.91</v>
      </c>
    </row>
    <row r="228" spans="1:12" ht="25.5" x14ac:dyDescent="0.25">
      <c r="A228" s="23"/>
      <c r="B228" s="15"/>
      <c r="C228" s="11"/>
      <c r="D228" s="7" t="s">
        <v>28</v>
      </c>
      <c r="E228" s="42" t="s">
        <v>170</v>
      </c>
      <c r="F228" s="43" t="s">
        <v>171</v>
      </c>
      <c r="G228" s="43">
        <v>11.4</v>
      </c>
      <c r="H228" s="43">
        <v>11.6</v>
      </c>
      <c r="I228" s="43">
        <v>10.8</v>
      </c>
      <c r="J228" s="43">
        <v>193</v>
      </c>
      <c r="K228" s="44" t="s">
        <v>172</v>
      </c>
      <c r="L228" s="43">
        <v>46.39</v>
      </c>
    </row>
    <row r="229" spans="1:12" ht="25.5" x14ac:dyDescent="0.25">
      <c r="A229" s="23"/>
      <c r="B229" s="15"/>
      <c r="C229" s="11"/>
      <c r="D229" s="7" t="s">
        <v>29</v>
      </c>
      <c r="E229" s="42" t="s">
        <v>86</v>
      </c>
      <c r="F229" s="43">
        <v>150</v>
      </c>
      <c r="G229" s="43">
        <v>4.7</v>
      </c>
      <c r="H229" s="43">
        <v>4.8</v>
      </c>
      <c r="I229" s="43">
        <v>20.6</v>
      </c>
      <c r="J229" s="43">
        <v>144</v>
      </c>
      <c r="K229" s="44" t="s">
        <v>87</v>
      </c>
      <c r="L229" s="43">
        <v>6.79</v>
      </c>
    </row>
    <row r="230" spans="1:12" ht="25.5" x14ac:dyDescent="0.25">
      <c r="A230" s="23"/>
      <c r="B230" s="15"/>
      <c r="C230" s="11"/>
      <c r="D230" s="7" t="s">
        <v>30</v>
      </c>
      <c r="E230" s="42" t="s">
        <v>153</v>
      </c>
      <c r="F230" s="43">
        <v>200</v>
      </c>
      <c r="G230" s="43">
        <v>0.3</v>
      </c>
      <c r="H230" s="43">
        <v>0.2</v>
      </c>
      <c r="I230" s="43">
        <v>21.5</v>
      </c>
      <c r="J230" s="43">
        <v>89</v>
      </c>
      <c r="K230" s="44" t="s">
        <v>57</v>
      </c>
      <c r="L230" s="43">
        <v>10.73</v>
      </c>
    </row>
    <row r="231" spans="1:12" ht="15" x14ac:dyDescent="0.25">
      <c r="A231" s="23"/>
      <c r="B231" s="15"/>
      <c r="C231" s="11"/>
      <c r="D231" s="7" t="s">
        <v>31</v>
      </c>
      <c r="E231" s="42" t="s">
        <v>58</v>
      </c>
      <c r="F231" s="43">
        <v>30</v>
      </c>
      <c r="G231" s="43">
        <v>1.5</v>
      </c>
      <c r="H231" s="43">
        <v>0.4</v>
      </c>
      <c r="I231" s="43">
        <v>12.2</v>
      </c>
      <c r="J231" s="43">
        <v>58</v>
      </c>
      <c r="K231" s="44"/>
      <c r="L231" s="43">
        <v>2.2999999999999998</v>
      </c>
    </row>
    <row r="232" spans="1:12" ht="15" x14ac:dyDescent="0.25">
      <c r="A232" s="23"/>
      <c r="B232" s="15"/>
      <c r="C232" s="11"/>
      <c r="D232" s="7" t="s">
        <v>32</v>
      </c>
      <c r="E232" s="42" t="s">
        <v>43</v>
      </c>
      <c r="F232" s="43">
        <v>30</v>
      </c>
      <c r="G232" s="43">
        <v>1.1000000000000001</v>
      </c>
      <c r="H232" s="43">
        <v>0.2</v>
      </c>
      <c r="I232" s="43">
        <v>14.1</v>
      </c>
      <c r="J232" s="43">
        <v>62</v>
      </c>
      <c r="K232" s="44"/>
      <c r="L232" s="43">
        <v>2.2999999999999998</v>
      </c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4"/>
      <c r="B235" s="17"/>
      <c r="C235" s="8"/>
      <c r="D235" s="18" t="s">
        <v>33</v>
      </c>
      <c r="E235" s="9"/>
      <c r="F235" s="19">
        <f>SUM(F226:F234)</f>
        <v>730</v>
      </c>
      <c r="G235" s="19">
        <f>SUM(G226:G234)</f>
        <v>23.8</v>
      </c>
      <c r="H235" s="19">
        <f>SUM(H226:H234)</f>
        <v>25.099999999999998</v>
      </c>
      <c r="I235" s="19">
        <f>SUM(I226:I234)</f>
        <v>102.89999999999999</v>
      </c>
      <c r="J235" s="19">
        <f>SUM(J226:J234)</f>
        <v>732</v>
      </c>
      <c r="K235" s="25"/>
      <c r="L235" s="19">
        <f>SUM(L226:L234)</f>
        <v>100.55000000000001</v>
      </c>
    </row>
    <row r="236" spans="1:12" ht="15.75" thickBot="1" x14ac:dyDescent="0.25">
      <c r="A236" s="29">
        <f>A218</f>
        <v>3</v>
      </c>
      <c r="B236" s="30">
        <f>B218</f>
        <v>12</v>
      </c>
      <c r="C236" s="58" t="s">
        <v>4</v>
      </c>
      <c r="D236" s="59"/>
      <c r="E236" s="31"/>
      <c r="F236" s="32">
        <f>F225+F235</f>
        <v>1260</v>
      </c>
      <c r="G236" s="32">
        <f>G225+G235</f>
        <v>38.799999999999997</v>
      </c>
      <c r="H236" s="32">
        <f>H225+H235</f>
        <v>42.7</v>
      </c>
      <c r="I236" s="32">
        <f t="shared" ref="I236" si="55">I225+I235</f>
        <v>193.7</v>
      </c>
      <c r="J236" s="32">
        <f>J225+J235</f>
        <v>1313</v>
      </c>
      <c r="K236" s="32"/>
      <c r="L236" s="32">
        <f>L225+L235</f>
        <v>180.45000000000002</v>
      </c>
    </row>
    <row r="237" spans="1:12" ht="25.5" x14ac:dyDescent="0.25">
      <c r="A237" s="20">
        <v>3</v>
      </c>
      <c r="B237" s="21">
        <v>13</v>
      </c>
      <c r="C237" s="22" t="s">
        <v>20</v>
      </c>
      <c r="D237" s="5" t="s">
        <v>21</v>
      </c>
      <c r="E237" s="42" t="s">
        <v>173</v>
      </c>
      <c r="F237" s="43">
        <v>200</v>
      </c>
      <c r="G237" s="43">
        <v>16.2</v>
      </c>
      <c r="H237" s="43">
        <v>13.9</v>
      </c>
      <c r="I237" s="43">
        <v>27</v>
      </c>
      <c r="J237" s="43">
        <v>298</v>
      </c>
      <c r="K237" s="44" t="s">
        <v>174</v>
      </c>
      <c r="L237" s="43">
        <v>66.25</v>
      </c>
    </row>
    <row r="238" spans="1:12" ht="15" x14ac:dyDescent="0.25">
      <c r="A238" s="23"/>
      <c r="B238" s="15"/>
      <c r="C238" s="11"/>
      <c r="D238" s="53" t="s">
        <v>195</v>
      </c>
      <c r="E238" s="42" t="s">
        <v>62</v>
      </c>
      <c r="F238" s="43">
        <v>35</v>
      </c>
      <c r="G238" s="43">
        <v>5.3</v>
      </c>
      <c r="H238" s="43">
        <v>3.7</v>
      </c>
      <c r="I238" s="43">
        <v>7.2</v>
      </c>
      <c r="J238" s="43">
        <v>83</v>
      </c>
      <c r="K238" s="44" t="s">
        <v>63</v>
      </c>
      <c r="L238" s="43">
        <v>11.28</v>
      </c>
    </row>
    <row r="239" spans="1:12" ht="25.5" x14ac:dyDescent="0.25">
      <c r="A239" s="23"/>
      <c r="B239" s="15"/>
      <c r="C239" s="11"/>
      <c r="D239" s="7" t="s">
        <v>22</v>
      </c>
      <c r="E239" s="42" t="s">
        <v>78</v>
      </c>
      <c r="F239" s="43">
        <v>200</v>
      </c>
      <c r="G239" s="43">
        <v>3.2</v>
      </c>
      <c r="H239" s="43">
        <v>3</v>
      </c>
      <c r="I239" s="43">
        <v>21.1</v>
      </c>
      <c r="J239" s="43">
        <v>124</v>
      </c>
      <c r="K239" s="44" t="s">
        <v>79</v>
      </c>
      <c r="L239" s="43">
        <v>15.77</v>
      </c>
    </row>
    <row r="240" spans="1:12" ht="15" x14ac:dyDescent="0.25">
      <c r="A240" s="23"/>
      <c r="B240" s="15"/>
      <c r="C240" s="11"/>
      <c r="D240" s="7" t="s">
        <v>23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 t="s">
        <v>24</v>
      </c>
      <c r="E241" s="42"/>
      <c r="F241" s="43"/>
      <c r="G241" s="43"/>
      <c r="H241" s="43"/>
      <c r="I241" s="43"/>
      <c r="J241" s="43"/>
      <c r="K241" s="44"/>
      <c r="L241" s="43"/>
    </row>
    <row r="242" spans="1:12" ht="30" x14ac:dyDescent="0.25">
      <c r="A242" s="23"/>
      <c r="B242" s="15"/>
      <c r="C242" s="11"/>
      <c r="D242" s="64" t="s">
        <v>217</v>
      </c>
      <c r="E242" s="42" t="s">
        <v>95</v>
      </c>
      <c r="F242" s="43">
        <v>125</v>
      </c>
      <c r="G242" s="43">
        <v>0.7</v>
      </c>
      <c r="H242" s="43">
        <v>0.1</v>
      </c>
      <c r="I242" s="43">
        <v>9.4</v>
      </c>
      <c r="J242" s="43">
        <v>39</v>
      </c>
      <c r="K242" s="44"/>
      <c r="L242" s="43">
        <v>30</v>
      </c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.75" customHeight="1" x14ac:dyDescent="0.25">
      <c r="A244" s="24"/>
      <c r="B244" s="17"/>
      <c r="C244" s="8"/>
      <c r="D244" s="18" t="s">
        <v>33</v>
      </c>
      <c r="E244" s="9"/>
      <c r="F244" s="19">
        <f>SUM(F237:F243)</f>
        <v>560</v>
      </c>
      <c r="G244" s="19">
        <f t="shared" ref="G244:J244" si="56">SUM(G237:G243)</f>
        <v>25.4</v>
      </c>
      <c r="H244" s="19">
        <f t="shared" si="56"/>
        <v>20.700000000000003</v>
      </c>
      <c r="I244" s="19">
        <f t="shared" si="56"/>
        <v>64.7</v>
      </c>
      <c r="J244" s="19">
        <f t="shared" si="56"/>
        <v>544</v>
      </c>
      <c r="K244" s="25"/>
      <c r="L244" s="19">
        <f t="shared" ref="L244" si="57">SUM(L237:L243)</f>
        <v>123.3</v>
      </c>
    </row>
    <row r="245" spans="1:12" ht="15" x14ac:dyDescent="0.25">
      <c r="A245" s="26">
        <v>3</v>
      </c>
      <c r="B245" s="13">
        <v>13</v>
      </c>
      <c r="C245" s="10" t="s">
        <v>25</v>
      </c>
      <c r="D245" s="7" t="s">
        <v>26</v>
      </c>
      <c r="E245" s="42" t="s">
        <v>127</v>
      </c>
      <c r="F245" s="43">
        <v>60</v>
      </c>
      <c r="G245" s="43">
        <v>0.3</v>
      </c>
      <c r="H245" s="43">
        <v>3</v>
      </c>
      <c r="I245" s="43">
        <v>2.5</v>
      </c>
      <c r="J245" s="43">
        <v>38</v>
      </c>
      <c r="K245" s="44" t="s">
        <v>128</v>
      </c>
      <c r="L245" s="43">
        <v>13.32</v>
      </c>
    </row>
    <row r="246" spans="1:12" ht="25.5" x14ac:dyDescent="0.25">
      <c r="A246" s="23"/>
      <c r="B246" s="15"/>
      <c r="C246" s="11"/>
      <c r="D246" s="7" t="s">
        <v>27</v>
      </c>
      <c r="E246" s="42" t="s">
        <v>66</v>
      </c>
      <c r="F246" s="43">
        <v>280</v>
      </c>
      <c r="G246" s="43">
        <v>5.0999999999999996</v>
      </c>
      <c r="H246" s="43">
        <v>4.8</v>
      </c>
      <c r="I246" s="43">
        <v>30.2</v>
      </c>
      <c r="J246" s="43">
        <v>184</v>
      </c>
      <c r="K246" s="44" t="s">
        <v>67</v>
      </c>
      <c r="L246" s="43">
        <v>21.89</v>
      </c>
    </row>
    <row r="247" spans="1:12" ht="25.5" x14ac:dyDescent="0.25">
      <c r="A247" s="23"/>
      <c r="B247" s="15"/>
      <c r="C247" s="11"/>
      <c r="D247" s="7" t="s">
        <v>28</v>
      </c>
      <c r="E247" s="42" t="s">
        <v>175</v>
      </c>
      <c r="F247" s="43">
        <v>105</v>
      </c>
      <c r="G247" s="43">
        <v>12.4</v>
      </c>
      <c r="H247" s="43">
        <v>7.2</v>
      </c>
      <c r="I247" s="43">
        <v>6.2</v>
      </c>
      <c r="J247" s="43">
        <v>139</v>
      </c>
      <c r="K247" s="44" t="s">
        <v>176</v>
      </c>
      <c r="L247" s="43">
        <v>43.45</v>
      </c>
    </row>
    <row r="248" spans="1:12" ht="25.5" x14ac:dyDescent="0.25">
      <c r="A248" s="23"/>
      <c r="B248" s="15"/>
      <c r="C248" s="11"/>
      <c r="D248" s="7" t="s">
        <v>29</v>
      </c>
      <c r="E248" s="42" t="s">
        <v>114</v>
      </c>
      <c r="F248" s="43">
        <v>150</v>
      </c>
      <c r="G248" s="43">
        <v>3.5</v>
      </c>
      <c r="H248" s="43">
        <v>3.1</v>
      </c>
      <c r="I248" s="43">
        <v>25.4</v>
      </c>
      <c r="J248" s="43">
        <v>144</v>
      </c>
      <c r="K248" s="44" t="s">
        <v>115</v>
      </c>
      <c r="L248" s="43">
        <v>7.25</v>
      </c>
    </row>
    <row r="249" spans="1:12" ht="25.5" x14ac:dyDescent="0.25">
      <c r="A249" s="23"/>
      <c r="B249" s="15"/>
      <c r="C249" s="11"/>
      <c r="D249" s="7" t="s">
        <v>30</v>
      </c>
      <c r="E249" s="42" t="s">
        <v>177</v>
      </c>
      <c r="F249" s="43">
        <v>200</v>
      </c>
      <c r="G249" s="43">
        <v>0.2</v>
      </c>
      <c r="H249" s="43">
        <v>0.1</v>
      </c>
      <c r="I249" s="43">
        <v>19.100000000000001</v>
      </c>
      <c r="J249" s="43">
        <v>78</v>
      </c>
      <c r="K249" s="44" t="s">
        <v>126</v>
      </c>
      <c r="L249" s="43">
        <v>12.1</v>
      </c>
    </row>
    <row r="250" spans="1:12" ht="15" x14ac:dyDescent="0.25">
      <c r="A250" s="23"/>
      <c r="B250" s="15"/>
      <c r="C250" s="11"/>
      <c r="D250" s="7" t="s">
        <v>31</v>
      </c>
      <c r="E250" s="42" t="s">
        <v>58</v>
      </c>
      <c r="F250" s="43">
        <v>30</v>
      </c>
      <c r="G250" s="43">
        <v>1.5</v>
      </c>
      <c r="H250" s="43">
        <v>0.4</v>
      </c>
      <c r="I250" s="43">
        <v>12.2</v>
      </c>
      <c r="J250" s="43">
        <v>58</v>
      </c>
      <c r="K250" s="44"/>
      <c r="L250" s="43">
        <v>2.2999999999999998</v>
      </c>
    </row>
    <row r="251" spans="1:12" ht="15" x14ac:dyDescent="0.25">
      <c r="A251" s="23"/>
      <c r="B251" s="15"/>
      <c r="C251" s="11"/>
      <c r="D251" s="7" t="s">
        <v>32</v>
      </c>
      <c r="E251" s="42" t="s">
        <v>43</v>
      </c>
      <c r="F251" s="43">
        <v>40</v>
      </c>
      <c r="G251" s="43">
        <v>1.4</v>
      </c>
      <c r="H251" s="43">
        <v>0.2</v>
      </c>
      <c r="I251" s="43">
        <v>18.8</v>
      </c>
      <c r="J251" s="43">
        <v>83</v>
      </c>
      <c r="K251" s="44"/>
      <c r="L251" s="43">
        <v>3.08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865</v>
      </c>
      <c r="G254" s="19">
        <f>SUM(G245:G253)</f>
        <v>24.4</v>
      </c>
      <c r="H254" s="19">
        <f>SUM(H245:H253)</f>
        <v>18.8</v>
      </c>
      <c r="I254" s="19">
        <f>SUM(I245:I253)</f>
        <v>114.4</v>
      </c>
      <c r="J254" s="19">
        <f>SUM(J245:J253)</f>
        <v>724</v>
      </c>
      <c r="K254" s="25"/>
      <c r="L254" s="19">
        <f>SUM(L245:L253)</f>
        <v>103.38999999999999</v>
      </c>
    </row>
    <row r="255" spans="1:12" ht="15.75" thickBot="1" x14ac:dyDescent="0.25">
      <c r="A255" s="29">
        <f>A237</f>
        <v>3</v>
      </c>
      <c r="B255" s="30">
        <f>B237</f>
        <v>13</v>
      </c>
      <c r="C255" s="58" t="s">
        <v>4</v>
      </c>
      <c r="D255" s="59"/>
      <c r="E255" s="31"/>
      <c r="F255" s="32">
        <f>F244+F254</f>
        <v>1425</v>
      </c>
      <c r="G255" s="32">
        <f>G244+G254</f>
        <v>49.8</v>
      </c>
      <c r="H255" s="32">
        <f>H244+H254</f>
        <v>39.5</v>
      </c>
      <c r="I255" s="32">
        <f t="shared" ref="I255" si="58">I244+I254</f>
        <v>179.10000000000002</v>
      </c>
      <c r="J255" s="32">
        <f>J244+J254</f>
        <v>1268</v>
      </c>
      <c r="K255" s="32"/>
      <c r="L255" s="32">
        <f>L244+L254</f>
        <v>226.69</v>
      </c>
    </row>
    <row r="256" spans="1:12" ht="38.25" x14ac:dyDescent="0.25">
      <c r="A256" s="20">
        <v>3</v>
      </c>
      <c r="B256" s="21">
        <v>14</v>
      </c>
      <c r="C256" s="22" t="s">
        <v>20</v>
      </c>
      <c r="D256" s="5" t="s">
        <v>21</v>
      </c>
      <c r="E256" s="39" t="s">
        <v>218</v>
      </c>
      <c r="F256" s="40">
        <v>270</v>
      </c>
      <c r="G256" s="40">
        <v>20.100000000000001</v>
      </c>
      <c r="H256" s="40">
        <v>20.8</v>
      </c>
      <c r="I256" s="40">
        <v>27.1</v>
      </c>
      <c r="J256" s="40">
        <v>376</v>
      </c>
      <c r="K256" s="41" t="s">
        <v>178</v>
      </c>
      <c r="L256" s="40">
        <v>58.98</v>
      </c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25.5" x14ac:dyDescent="0.25">
      <c r="A258" s="23"/>
      <c r="B258" s="15"/>
      <c r="C258" s="11"/>
      <c r="D258" s="7" t="s">
        <v>22</v>
      </c>
      <c r="E258" s="42" t="s">
        <v>60</v>
      </c>
      <c r="F258" s="43">
        <v>207</v>
      </c>
      <c r="G258" s="43">
        <v>0.3</v>
      </c>
      <c r="H258" s="43">
        <v>0</v>
      </c>
      <c r="I258" s="43">
        <v>15.2</v>
      </c>
      <c r="J258" s="43">
        <v>62</v>
      </c>
      <c r="K258" s="44" t="s">
        <v>61</v>
      </c>
      <c r="L258" s="43">
        <v>3.9</v>
      </c>
    </row>
    <row r="259" spans="1:12" ht="15" x14ac:dyDescent="0.25">
      <c r="A259" s="23"/>
      <c r="B259" s="15"/>
      <c r="C259" s="11"/>
      <c r="D259" s="7" t="s">
        <v>23</v>
      </c>
      <c r="E259" s="42" t="s">
        <v>58</v>
      </c>
      <c r="F259" s="43">
        <v>20</v>
      </c>
      <c r="G259" s="43">
        <v>1</v>
      </c>
      <c r="H259" s="43">
        <v>0.3</v>
      </c>
      <c r="I259" s="43">
        <v>8.1</v>
      </c>
      <c r="J259" s="43">
        <v>39</v>
      </c>
      <c r="K259" s="44"/>
      <c r="L259" s="43">
        <v>1.54</v>
      </c>
    </row>
    <row r="260" spans="1:12" ht="15" x14ac:dyDescent="0.25">
      <c r="A260" s="23"/>
      <c r="B260" s="15"/>
      <c r="C260" s="11"/>
      <c r="D260" s="7" t="s">
        <v>24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53" t="s">
        <v>205</v>
      </c>
      <c r="E261" s="42" t="s">
        <v>219</v>
      </c>
      <c r="F261" s="43">
        <v>30</v>
      </c>
      <c r="G261" s="43">
        <v>1.2</v>
      </c>
      <c r="H261" s="43">
        <v>2.4</v>
      </c>
      <c r="I261" s="43">
        <v>15</v>
      </c>
      <c r="J261" s="43">
        <v>86</v>
      </c>
      <c r="K261" s="44"/>
      <c r="L261" s="43">
        <v>16</v>
      </c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.75" customHeight="1" x14ac:dyDescent="0.25">
      <c r="A263" s="24"/>
      <c r="B263" s="17"/>
      <c r="C263" s="8"/>
      <c r="D263" s="18" t="s">
        <v>33</v>
      </c>
      <c r="E263" s="9"/>
      <c r="F263" s="19">
        <f>SUM(F256:F262)</f>
        <v>527</v>
      </c>
      <c r="G263" s="19">
        <f t="shared" ref="G263:J263" si="59">SUM(G256:G262)</f>
        <v>22.6</v>
      </c>
      <c r="H263" s="19">
        <f t="shared" si="59"/>
        <v>23.5</v>
      </c>
      <c r="I263" s="19">
        <f t="shared" si="59"/>
        <v>65.400000000000006</v>
      </c>
      <c r="J263" s="19">
        <f t="shared" si="59"/>
        <v>563</v>
      </c>
      <c r="K263" s="25"/>
      <c r="L263" s="19">
        <f t="shared" ref="L263" si="60">SUM(L256:L262)</f>
        <v>80.42</v>
      </c>
    </row>
    <row r="264" spans="1:12" ht="28.5" customHeight="1" x14ac:dyDescent="0.25">
      <c r="A264" s="26">
        <v>3</v>
      </c>
      <c r="B264" s="13">
        <v>14</v>
      </c>
      <c r="C264" s="10" t="s">
        <v>25</v>
      </c>
      <c r="D264" s="7" t="s">
        <v>26</v>
      </c>
      <c r="E264" s="42" t="s">
        <v>179</v>
      </c>
      <c r="F264" s="43">
        <v>60</v>
      </c>
      <c r="G264" s="43">
        <v>0.5</v>
      </c>
      <c r="H264" s="43">
        <v>3.1</v>
      </c>
      <c r="I264" s="43">
        <v>5.6</v>
      </c>
      <c r="J264" s="43">
        <v>52</v>
      </c>
      <c r="K264" s="44" t="s">
        <v>180</v>
      </c>
      <c r="L264" s="43">
        <v>5.91</v>
      </c>
    </row>
    <row r="265" spans="1:12" ht="25.5" x14ac:dyDescent="0.25">
      <c r="A265" s="23"/>
      <c r="B265" s="15"/>
      <c r="C265" s="11"/>
      <c r="D265" s="7" t="s">
        <v>27</v>
      </c>
      <c r="E265" s="42" t="s">
        <v>98</v>
      </c>
      <c r="F265" s="43">
        <v>270</v>
      </c>
      <c r="G265" s="43">
        <v>5.7</v>
      </c>
      <c r="H265" s="43">
        <v>9.1</v>
      </c>
      <c r="I265" s="43">
        <v>14.1</v>
      </c>
      <c r="J265" s="43">
        <v>161</v>
      </c>
      <c r="K265" s="44" t="s">
        <v>181</v>
      </c>
      <c r="L265" s="43">
        <v>27.74</v>
      </c>
    </row>
    <row r="266" spans="1:12" ht="25.5" x14ac:dyDescent="0.25">
      <c r="A266" s="23"/>
      <c r="B266" s="15"/>
      <c r="C266" s="11"/>
      <c r="D266" s="7" t="s">
        <v>28</v>
      </c>
      <c r="E266" s="42" t="s">
        <v>182</v>
      </c>
      <c r="F266" s="43">
        <v>90</v>
      </c>
      <c r="G266" s="43">
        <v>10.4</v>
      </c>
      <c r="H266" s="43">
        <v>7.5</v>
      </c>
      <c r="I266" s="43">
        <v>7.6</v>
      </c>
      <c r="J266" s="43">
        <v>140</v>
      </c>
      <c r="K266" s="44" t="s">
        <v>183</v>
      </c>
      <c r="L266" s="43">
        <v>54.89</v>
      </c>
    </row>
    <row r="267" spans="1:12" ht="38.25" x14ac:dyDescent="0.25">
      <c r="A267" s="23"/>
      <c r="B267" s="15"/>
      <c r="C267" s="11"/>
      <c r="D267" s="7" t="s">
        <v>29</v>
      </c>
      <c r="E267" s="42" t="s">
        <v>102</v>
      </c>
      <c r="F267" s="43">
        <v>150</v>
      </c>
      <c r="G267" s="43">
        <v>3</v>
      </c>
      <c r="H267" s="43">
        <v>4.5999999999999996</v>
      </c>
      <c r="I267" s="43">
        <v>17.399999999999999</v>
      </c>
      <c r="J267" s="43">
        <v>123</v>
      </c>
      <c r="K267" s="44" t="s">
        <v>103</v>
      </c>
      <c r="L267" s="43">
        <v>11.47</v>
      </c>
    </row>
    <row r="268" spans="1:12" ht="25.5" x14ac:dyDescent="0.25">
      <c r="A268" s="23"/>
      <c r="B268" s="15"/>
      <c r="C268" s="11"/>
      <c r="D268" s="7" t="s">
        <v>30</v>
      </c>
      <c r="E268" s="42" t="s">
        <v>184</v>
      </c>
      <c r="F268" s="43">
        <v>200</v>
      </c>
      <c r="G268" s="43">
        <v>1</v>
      </c>
      <c r="H268" s="43">
        <v>0</v>
      </c>
      <c r="I268" s="43">
        <v>31.2</v>
      </c>
      <c r="J268" s="43">
        <v>129</v>
      </c>
      <c r="K268" s="44" t="s">
        <v>88</v>
      </c>
      <c r="L268" s="43">
        <v>10.45</v>
      </c>
    </row>
    <row r="269" spans="1:12" ht="15" x14ac:dyDescent="0.25">
      <c r="A269" s="23"/>
      <c r="B269" s="15"/>
      <c r="C269" s="11"/>
      <c r="D269" s="7" t="s">
        <v>31</v>
      </c>
      <c r="E269" s="42" t="s">
        <v>58</v>
      </c>
      <c r="F269" s="43">
        <v>50</v>
      </c>
      <c r="G269" s="43">
        <v>2.5</v>
      </c>
      <c r="H269" s="43">
        <v>0.7</v>
      </c>
      <c r="I269" s="43">
        <v>20.3</v>
      </c>
      <c r="J269" s="43">
        <v>97</v>
      </c>
      <c r="K269" s="44"/>
      <c r="L269" s="43">
        <v>3.85</v>
      </c>
    </row>
    <row r="270" spans="1:12" ht="15" x14ac:dyDescent="0.25">
      <c r="A270" s="23"/>
      <c r="B270" s="15"/>
      <c r="C270" s="11"/>
      <c r="D270" s="7" t="s">
        <v>32</v>
      </c>
      <c r="E270" s="42" t="s">
        <v>43</v>
      </c>
      <c r="F270" s="43">
        <v>40</v>
      </c>
      <c r="G270" s="43">
        <v>1.4</v>
      </c>
      <c r="H270" s="43">
        <v>0.2</v>
      </c>
      <c r="I270" s="43">
        <v>18.8</v>
      </c>
      <c r="J270" s="43">
        <v>83</v>
      </c>
      <c r="K270" s="44"/>
      <c r="L270" s="43">
        <v>3.08</v>
      </c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SUM(F264:F272)</f>
        <v>860</v>
      </c>
      <c r="G273" s="19">
        <f>SUM(G264:G272)</f>
        <v>24.5</v>
      </c>
      <c r="H273" s="19">
        <f>SUM(H264:H272)</f>
        <v>25.199999999999996</v>
      </c>
      <c r="I273" s="19">
        <f>SUM(I264:I272)</f>
        <v>114.99999999999999</v>
      </c>
      <c r="J273" s="19">
        <f>SUM(J264:J272)</f>
        <v>785</v>
      </c>
      <c r="K273" s="25"/>
      <c r="L273" s="19">
        <f>SUM(L264:L272)</f>
        <v>117.38999999999999</v>
      </c>
    </row>
    <row r="274" spans="1:12" ht="15.75" thickBot="1" x14ac:dyDescent="0.25">
      <c r="A274" s="29">
        <f>A256</f>
        <v>3</v>
      </c>
      <c r="B274" s="30">
        <f>B256</f>
        <v>14</v>
      </c>
      <c r="C274" s="58" t="s">
        <v>4</v>
      </c>
      <c r="D274" s="59"/>
      <c r="E274" s="31"/>
      <c r="F274" s="32">
        <f>F263+F273</f>
        <v>1387</v>
      </c>
      <c r="G274" s="32">
        <f>G263+G273</f>
        <v>47.1</v>
      </c>
      <c r="H274" s="32">
        <f>H263+H273</f>
        <v>48.699999999999996</v>
      </c>
      <c r="I274" s="32">
        <f t="shared" ref="I274" si="61">I263+I273</f>
        <v>180.39999999999998</v>
      </c>
      <c r="J274" s="32">
        <f>J263+J273</f>
        <v>1348</v>
      </c>
      <c r="K274" s="32"/>
      <c r="L274" s="32">
        <f>L263+L273</f>
        <v>197.81</v>
      </c>
    </row>
    <row r="275" spans="1:12" ht="38.25" x14ac:dyDescent="0.25">
      <c r="A275" s="20">
        <v>3</v>
      </c>
      <c r="B275" s="21">
        <v>15</v>
      </c>
      <c r="C275" s="22" t="s">
        <v>20</v>
      </c>
      <c r="D275" s="5" t="s">
        <v>21</v>
      </c>
      <c r="E275" s="39" t="s">
        <v>220</v>
      </c>
      <c r="F275" s="40">
        <v>275</v>
      </c>
      <c r="G275" s="40">
        <v>19.8</v>
      </c>
      <c r="H275" s="40">
        <v>16.100000000000001</v>
      </c>
      <c r="I275" s="40">
        <v>37.5</v>
      </c>
      <c r="J275" s="40">
        <v>375</v>
      </c>
      <c r="K275" s="41" t="s">
        <v>187</v>
      </c>
      <c r="L275" s="40">
        <v>50.99</v>
      </c>
    </row>
    <row r="276" spans="1:12" ht="25.5" x14ac:dyDescent="0.25">
      <c r="A276" s="23"/>
      <c r="B276" s="15"/>
      <c r="C276" s="11"/>
      <c r="D276" s="53" t="s">
        <v>195</v>
      </c>
      <c r="E276" s="42" t="s">
        <v>185</v>
      </c>
      <c r="F276" s="43">
        <v>35</v>
      </c>
      <c r="G276" s="43">
        <v>5.8</v>
      </c>
      <c r="H276" s="43">
        <v>6.4</v>
      </c>
      <c r="I276" s="43">
        <v>7.9</v>
      </c>
      <c r="J276" s="43">
        <v>112</v>
      </c>
      <c r="K276" s="44" t="s">
        <v>186</v>
      </c>
      <c r="L276" s="43">
        <v>11.7</v>
      </c>
    </row>
    <row r="277" spans="1:12" ht="25.5" x14ac:dyDescent="0.25">
      <c r="A277" s="23"/>
      <c r="B277" s="15"/>
      <c r="C277" s="11"/>
      <c r="D277" s="7" t="s">
        <v>22</v>
      </c>
      <c r="E277" s="42" t="s">
        <v>93</v>
      </c>
      <c r="F277" s="43">
        <v>200</v>
      </c>
      <c r="G277" s="43">
        <v>0.3</v>
      </c>
      <c r="H277" s="43">
        <v>0</v>
      </c>
      <c r="I277" s="43">
        <v>12.3</v>
      </c>
      <c r="J277" s="43">
        <v>50</v>
      </c>
      <c r="K277" s="44" t="s">
        <v>94</v>
      </c>
      <c r="L277" s="43">
        <v>7.5</v>
      </c>
    </row>
    <row r="278" spans="1:12" ht="15" x14ac:dyDescent="0.25">
      <c r="A278" s="23"/>
      <c r="B278" s="15"/>
      <c r="C278" s="11"/>
      <c r="D278" s="7" t="s">
        <v>23</v>
      </c>
      <c r="E278" s="42" t="s">
        <v>58</v>
      </c>
      <c r="F278" s="43">
        <v>20</v>
      </c>
      <c r="G278" s="43">
        <v>1</v>
      </c>
      <c r="H278" s="43">
        <v>0.3</v>
      </c>
      <c r="I278" s="43">
        <v>8.1</v>
      </c>
      <c r="J278" s="43">
        <v>39</v>
      </c>
      <c r="K278" s="44"/>
      <c r="L278" s="43">
        <v>1.54</v>
      </c>
    </row>
    <row r="279" spans="1:12" ht="15" x14ac:dyDescent="0.25">
      <c r="A279" s="23"/>
      <c r="B279" s="15"/>
      <c r="C279" s="11"/>
      <c r="D279" s="7" t="s">
        <v>24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.75" customHeight="1" x14ac:dyDescent="0.25">
      <c r="A282" s="24"/>
      <c r="B282" s="17"/>
      <c r="C282" s="8"/>
      <c r="D282" s="18" t="s">
        <v>33</v>
      </c>
      <c r="E282" s="9"/>
      <c r="F282" s="19">
        <f>SUM(F275:F281)</f>
        <v>530</v>
      </c>
      <c r="G282" s="19">
        <f t="shared" ref="G282:J282" si="62">SUM(G275:G281)</f>
        <v>26.900000000000002</v>
      </c>
      <c r="H282" s="19">
        <f>SUM(H275:H281)</f>
        <v>22.8</v>
      </c>
      <c r="I282" s="19">
        <f t="shared" si="62"/>
        <v>65.8</v>
      </c>
      <c r="J282" s="19">
        <f t="shared" si="62"/>
        <v>576</v>
      </c>
      <c r="K282" s="25"/>
      <c r="L282" s="19">
        <f t="shared" ref="L282" si="63">SUM(L275:L281)</f>
        <v>71.73</v>
      </c>
    </row>
    <row r="283" spans="1:12" ht="30" customHeight="1" x14ac:dyDescent="0.25">
      <c r="A283" s="26">
        <v>3</v>
      </c>
      <c r="B283" s="13">
        <v>15</v>
      </c>
      <c r="C283" s="10" t="s">
        <v>25</v>
      </c>
      <c r="D283" s="7" t="s">
        <v>26</v>
      </c>
      <c r="E283" s="42" t="s">
        <v>145</v>
      </c>
      <c r="F283" s="43">
        <v>60</v>
      </c>
      <c r="G283" s="43">
        <v>0.6</v>
      </c>
      <c r="H283" s="43">
        <v>3.1</v>
      </c>
      <c r="I283" s="43">
        <v>2.1</v>
      </c>
      <c r="J283" s="43">
        <v>39</v>
      </c>
      <c r="K283" s="44" t="s">
        <v>146</v>
      </c>
      <c r="L283" s="43">
        <v>9.08</v>
      </c>
    </row>
    <row r="284" spans="1:12" ht="25.5" x14ac:dyDescent="0.25">
      <c r="A284" s="23"/>
      <c r="B284" s="15"/>
      <c r="C284" s="11"/>
      <c r="D284" s="7" t="s">
        <v>27</v>
      </c>
      <c r="E284" s="42" t="s">
        <v>188</v>
      </c>
      <c r="F284" s="43">
        <v>265</v>
      </c>
      <c r="G284" s="43">
        <v>4.7</v>
      </c>
      <c r="H284" s="43">
        <v>5.2</v>
      </c>
      <c r="I284" s="43">
        <v>14.4</v>
      </c>
      <c r="J284" s="43">
        <v>123</v>
      </c>
      <c r="K284" s="44" t="s">
        <v>189</v>
      </c>
      <c r="L284" s="43">
        <v>23.34</v>
      </c>
    </row>
    <row r="285" spans="1:12" ht="25.5" x14ac:dyDescent="0.25">
      <c r="A285" s="23"/>
      <c r="B285" s="15"/>
      <c r="C285" s="11"/>
      <c r="D285" s="7" t="s">
        <v>28</v>
      </c>
      <c r="E285" s="42" t="s">
        <v>190</v>
      </c>
      <c r="F285" s="43">
        <v>90</v>
      </c>
      <c r="G285" s="43">
        <v>11.3</v>
      </c>
      <c r="H285" s="43">
        <v>11.5</v>
      </c>
      <c r="I285" s="43">
        <v>5.4</v>
      </c>
      <c r="J285" s="43">
        <v>170</v>
      </c>
      <c r="K285" s="44" t="s">
        <v>191</v>
      </c>
      <c r="L285" s="43">
        <v>37.61</v>
      </c>
    </row>
    <row r="286" spans="1:12" ht="25.5" x14ac:dyDescent="0.25">
      <c r="A286" s="23"/>
      <c r="B286" s="15"/>
      <c r="C286" s="11"/>
      <c r="D286" s="7" t="s">
        <v>29</v>
      </c>
      <c r="E286" s="42" t="s">
        <v>192</v>
      </c>
      <c r="F286" s="43">
        <v>150</v>
      </c>
      <c r="G286" s="43">
        <v>4.5</v>
      </c>
      <c r="H286" s="43">
        <v>8.9</v>
      </c>
      <c r="I286" s="43">
        <v>19.32</v>
      </c>
      <c r="J286" s="43">
        <v>175</v>
      </c>
      <c r="K286" s="44" t="s">
        <v>193</v>
      </c>
      <c r="L286" s="43">
        <v>10.16</v>
      </c>
    </row>
    <row r="287" spans="1:12" ht="25.5" x14ac:dyDescent="0.25">
      <c r="A287" s="23"/>
      <c r="B287" s="15"/>
      <c r="C287" s="11"/>
      <c r="D287" s="7" t="s">
        <v>30</v>
      </c>
      <c r="E287" s="42" t="s">
        <v>158</v>
      </c>
      <c r="F287" s="43">
        <v>200</v>
      </c>
      <c r="G287" s="43">
        <v>0.3</v>
      </c>
      <c r="H287" s="43">
        <v>0</v>
      </c>
      <c r="I287" s="43">
        <v>26.4</v>
      </c>
      <c r="J287" s="43">
        <v>107</v>
      </c>
      <c r="K287" s="44" t="s">
        <v>116</v>
      </c>
      <c r="L287" s="43">
        <v>9.02</v>
      </c>
    </row>
    <row r="288" spans="1:12" ht="15" x14ac:dyDescent="0.25">
      <c r="A288" s="23"/>
      <c r="B288" s="15"/>
      <c r="C288" s="11"/>
      <c r="D288" s="7" t="s">
        <v>31</v>
      </c>
      <c r="E288" s="42" t="s">
        <v>58</v>
      </c>
      <c r="F288" s="43">
        <v>40</v>
      </c>
      <c r="G288" s="43">
        <v>2</v>
      </c>
      <c r="H288" s="43">
        <v>0.6</v>
      </c>
      <c r="I288" s="43">
        <v>16.2</v>
      </c>
      <c r="J288" s="43">
        <v>78</v>
      </c>
      <c r="K288" s="44"/>
      <c r="L288" s="43">
        <v>3.08</v>
      </c>
    </row>
    <row r="289" spans="1:12" ht="15" x14ac:dyDescent="0.25">
      <c r="A289" s="23"/>
      <c r="B289" s="15"/>
      <c r="C289" s="11"/>
      <c r="D289" s="7" t="s">
        <v>32</v>
      </c>
      <c r="E289" s="42" t="s">
        <v>43</v>
      </c>
      <c r="F289" s="43">
        <v>30</v>
      </c>
      <c r="G289" s="43">
        <v>1.1000000000000001</v>
      </c>
      <c r="H289" s="43">
        <v>0.2</v>
      </c>
      <c r="I289" s="43">
        <v>14.1</v>
      </c>
      <c r="J289" s="43">
        <v>62</v>
      </c>
      <c r="K289" s="44"/>
      <c r="L289" s="43">
        <v>2.2999999999999998</v>
      </c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SUM(F283:F291)</f>
        <v>835</v>
      </c>
      <c r="G292" s="19">
        <f>SUM(G283:G291)</f>
        <v>24.500000000000004</v>
      </c>
      <c r="H292" s="19">
        <f>SUM(H283:H291)</f>
        <v>29.500000000000004</v>
      </c>
      <c r="I292" s="19">
        <f>SUM(I283:I291)</f>
        <v>97.92</v>
      </c>
      <c r="J292" s="19">
        <f>SUM(J283:J291)</f>
        <v>754</v>
      </c>
      <c r="K292" s="25"/>
      <c r="L292" s="19">
        <f>SUM(L283:L291)</f>
        <v>94.589999999999989</v>
      </c>
    </row>
    <row r="293" spans="1:12" ht="15.75" thickBot="1" x14ac:dyDescent="0.25">
      <c r="A293" s="29">
        <f>A275</f>
        <v>3</v>
      </c>
      <c r="B293" s="30">
        <f>B275</f>
        <v>15</v>
      </c>
      <c r="C293" s="58" t="s">
        <v>4</v>
      </c>
      <c r="D293" s="59"/>
      <c r="E293" s="31"/>
      <c r="F293" s="32">
        <f>F282+F292</f>
        <v>1365</v>
      </c>
      <c r="G293" s="32">
        <f>G282+G292</f>
        <v>51.400000000000006</v>
      </c>
      <c r="H293" s="32">
        <f>H282+H292</f>
        <v>52.300000000000004</v>
      </c>
      <c r="I293" s="32">
        <f t="shared" ref="I293" si="64">I282+I292</f>
        <v>163.72</v>
      </c>
      <c r="J293" s="32">
        <f>J282+J292</f>
        <v>1330</v>
      </c>
      <c r="K293" s="32"/>
      <c r="L293" s="32">
        <f>L282+L292</f>
        <v>166.32</v>
      </c>
    </row>
    <row r="294" spans="1:12" ht="13.5" thickBot="1" x14ac:dyDescent="0.25">
      <c r="A294" s="27"/>
      <c r="B294" s="28"/>
      <c r="C294" s="61" t="s">
        <v>5</v>
      </c>
      <c r="D294" s="61"/>
      <c r="E294" s="61"/>
      <c r="F294" s="34">
        <f>(F24+F43+F62+F81+F100+F119+F139+F159+F178+F198+F217+F236+F255+F274+F293)/(IF(F24=0,0,1)+IF(F43=0,0,1)+IF(F62=0,0,1)+IF(F81=0,0,1)+IF(F100=0,0,1)+IF(F119=0,0,1)+IF(F139=0,0,1)+IF(F159=0,0,1)+IF(F178=0,0,1)+IF(F198=0,0,1)+IF(F217=0,0,1)+IF(F236=0,0,1)+IF(F255=0,0,1)+IF(F274=0,0,1)+IF(F293=0,0,1))</f>
        <v>1411.8666666666666</v>
      </c>
      <c r="G294" s="34">
        <f t="shared" ref="G294:L294" si="65">(G24+G43+G62+G81+G100+G119+G139+G159+G178+G198+G217+G236+G255+G274+G293)/(IF(G24=0,0,1)+IF(G43=0,0,1)+IF(G62=0,0,1)+IF(G81=0,0,1)+IF(G100=0,0,1)+IF(G119=0,0,1)+IF(G139=0,0,1)+IF(G159=0,0,1)+IF(G178=0,0,1)+IF(G198=0,0,1)+IF(G217=0,0,1)+IF(G236=0,0,1)+IF(G255=0,0,1)+IF(G274=0,0,1)+IF(G293=0,0,1))</f>
        <v>46.419999999999995</v>
      </c>
      <c r="H294" s="34">
        <f t="shared" si="65"/>
        <v>45.290000000000006</v>
      </c>
      <c r="I294" s="34">
        <f t="shared" si="65"/>
        <v>176.69466666666665</v>
      </c>
      <c r="J294" s="34">
        <f t="shared" si="65"/>
        <v>1308.4000000000001</v>
      </c>
      <c r="K294" s="34"/>
      <c r="L294" s="34" t="e">
        <f t="shared" ca="1" si="65"/>
        <v>#DIV/0!</v>
      </c>
    </row>
  </sheetData>
  <mergeCells count="19">
    <mergeCell ref="C81:D81"/>
    <mergeCell ref="C100:D100"/>
    <mergeCell ref="C24:D24"/>
    <mergeCell ref="C294:E294"/>
    <mergeCell ref="C119:D119"/>
    <mergeCell ref="C139:D139"/>
    <mergeCell ref="C159:D159"/>
    <mergeCell ref="C178:D178"/>
    <mergeCell ref="C198:D198"/>
    <mergeCell ref="C217:D217"/>
    <mergeCell ref="C236:D236"/>
    <mergeCell ref="C255:D255"/>
    <mergeCell ref="C274:D274"/>
    <mergeCell ref="C293:D29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2023-11-07T09:09:50Z</cp:lastPrinted>
  <dcterms:created xsi:type="dcterms:W3CDTF">2022-05-16T14:23:56Z</dcterms:created>
  <dcterms:modified xsi:type="dcterms:W3CDTF">2023-11-07T09:26:19Z</dcterms:modified>
</cp:coreProperties>
</file>